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45" windowWidth="15390" windowHeight="8175" firstSheet="5" activeTab="10"/>
  </bookViews>
  <sheets>
    <sheet name="Jul11 - Table 1" sheetId="1" r:id="rId1"/>
    <sheet name="Aug11 - Table 1" sheetId="2" r:id="rId2"/>
    <sheet name="Sep11 - Table 1" sheetId="3" r:id="rId3"/>
    <sheet name="Oct11 - Table 1" sheetId="4" r:id="rId4"/>
    <sheet name="Nov11 - Table 1" sheetId="5" r:id="rId5"/>
    <sheet name="Dec11 - Table 1" sheetId="6" r:id="rId6"/>
    <sheet name="Jan12 - Table 1" sheetId="7" r:id="rId7"/>
    <sheet name="Feb12 - Table 1" sheetId="8" r:id="rId8"/>
    <sheet name="Mar12 - Table 1" sheetId="9" r:id="rId9"/>
    <sheet name="Apr12 - Table 1" sheetId="10" r:id="rId10"/>
    <sheet name="May12 - Table 1" sheetId="11" r:id="rId11"/>
    <sheet name="Jun12 - Table 1" sheetId="12" r:id="rId12"/>
    <sheet name="Jul12 - Table 1" sheetId="13" r:id="rId13"/>
    <sheet name="Aug12 - Table 1" sheetId="14" r:id="rId14"/>
    <sheet name="© - Table 1" sheetId="15" r:id="rId15"/>
  </sheets>
  <calcPr calcId="125725"/>
</workbook>
</file>

<file path=xl/calcChain.xml><?xml version="1.0" encoding="utf-8"?>
<calcChain xmlns="http://schemas.openxmlformats.org/spreadsheetml/2006/main">
  <c r="I14" i="8"/>
  <c r="I24" i="9" l="1"/>
  <c r="A4" i="1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K33"/>
  <c r="A4" i="2"/>
  <c r="C4" s="1"/>
  <c r="E4" s="1"/>
  <c r="G4" s="1"/>
  <c r="I4" s="1"/>
  <c r="K4" s="1"/>
  <c r="M4" s="1"/>
  <c r="A6" s="1"/>
  <c r="C6" s="1"/>
  <c r="E6" s="1"/>
  <c r="G6" s="1"/>
  <c r="I6" s="1"/>
  <c r="K6" s="1"/>
  <c r="M6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3" s="1"/>
  <c r="C23" s="1"/>
  <c r="K28"/>
  <c r="A4" i="3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4"/>
  <c r="C4" s="1"/>
  <c r="E4" s="1"/>
  <c r="G4" s="1"/>
  <c r="I4" s="1"/>
  <c r="K4" s="1"/>
  <c r="M4" s="1"/>
  <c r="A9" s="1"/>
  <c r="C9" s="1"/>
  <c r="E9" s="1"/>
  <c r="G9" s="1"/>
  <c r="I9" s="1"/>
  <c r="K9" s="1"/>
  <c r="M9" s="1"/>
  <c r="A13" s="1"/>
  <c r="C13" s="1"/>
  <c r="E13" s="1"/>
  <c r="G13" s="1"/>
  <c r="I13" s="1"/>
  <c r="K13" s="1"/>
  <c r="M13" s="1"/>
  <c r="A18" s="1"/>
  <c r="C18" s="1"/>
  <c r="E18" s="1"/>
  <c r="G18" s="1"/>
  <c r="I18" s="1"/>
  <c r="K18" s="1"/>
  <c r="M18" s="1"/>
  <c r="A23" s="1"/>
  <c r="C23" s="1"/>
  <c r="E23" s="1"/>
  <c r="G23" s="1"/>
  <c r="I23" s="1"/>
  <c r="K23" s="1"/>
  <c r="M23" s="1"/>
  <c r="A28" s="1"/>
  <c r="C28" s="1"/>
  <c r="A4" i="5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6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7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8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9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A4" i="10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A4" i="11"/>
  <c r="C4" s="1"/>
  <c r="E4" s="1"/>
  <c r="G4" s="1"/>
  <c r="I4" s="1"/>
  <c r="K4" s="1"/>
  <c r="M4" s="1"/>
  <c r="A9" s="1"/>
  <c r="C9" s="1"/>
  <c r="E9" s="1"/>
  <c r="G9" s="1"/>
  <c r="I9" s="1"/>
  <c r="K9" s="1"/>
  <c r="M9" s="1"/>
  <c r="A14" s="1"/>
  <c r="C14" s="1"/>
  <c r="E14" s="1"/>
  <c r="G14" s="1"/>
  <c r="I14" s="1"/>
  <c r="K14" s="1"/>
  <c r="M14" s="1"/>
  <c r="A19" s="1"/>
  <c r="C19" s="1"/>
  <c r="E19" s="1"/>
  <c r="G19" s="1"/>
  <c r="I19" s="1"/>
  <c r="K19" s="1"/>
  <c r="M19" s="1"/>
  <c r="A24" s="1"/>
  <c r="C24" s="1"/>
  <c r="E24" s="1"/>
  <c r="G24" s="1"/>
  <c r="I24" s="1"/>
  <c r="K24" s="1"/>
  <c r="M24" s="1"/>
  <c r="A29" s="1"/>
  <c r="C29" s="1"/>
  <c r="K33"/>
  <c r="A5" i="12"/>
  <c r="C5"/>
  <c r="E5"/>
  <c r="G5"/>
  <c r="I5"/>
  <c r="K5"/>
  <c r="M5"/>
  <c r="A10"/>
  <c r="C10"/>
  <c r="E10"/>
  <c r="G10"/>
  <c r="I10"/>
  <c r="K10"/>
  <c r="M10"/>
  <c r="A15"/>
  <c r="C15"/>
  <c r="E15"/>
  <c r="G15"/>
  <c r="I15"/>
  <c r="K15"/>
  <c r="M15"/>
  <c r="A20"/>
  <c r="C20"/>
  <c r="E20"/>
  <c r="G20"/>
  <c r="I20"/>
  <c r="K20"/>
  <c r="M20"/>
  <c r="A25"/>
  <c r="C25"/>
  <c r="E25"/>
  <c r="G25"/>
  <c r="I25"/>
  <c r="K25"/>
  <c r="M25"/>
  <c r="A30"/>
  <c r="C30"/>
  <c r="K34"/>
  <c r="A5" i="13"/>
  <c r="C5"/>
  <c r="E5"/>
  <c r="G5"/>
  <c r="I5"/>
  <c r="K5"/>
  <c r="M5"/>
  <c r="A10"/>
  <c r="C10"/>
  <c r="E10"/>
  <c r="G10"/>
  <c r="I10"/>
  <c r="K10"/>
  <c r="M10"/>
  <c r="A15"/>
  <c r="C15"/>
  <c r="E15"/>
  <c r="G15"/>
  <c r="I15"/>
  <c r="K15"/>
  <c r="M15"/>
  <c r="A20"/>
  <c r="C20"/>
  <c r="E20"/>
  <c r="G20"/>
  <c r="I20"/>
  <c r="K20"/>
  <c r="M20"/>
  <c r="A25"/>
  <c r="C25"/>
  <c r="E25"/>
  <c r="G25"/>
  <c r="I25"/>
  <c r="K25"/>
  <c r="M25"/>
  <c r="A30"/>
  <c r="C30"/>
  <c r="K34"/>
  <c r="A5" i="14"/>
  <c r="C5"/>
  <c r="E5"/>
  <c r="G5"/>
  <c r="I5"/>
  <c r="K5"/>
  <c r="M5"/>
  <c r="A10"/>
  <c r="C10"/>
  <c r="E10"/>
  <c r="G10"/>
  <c r="I10"/>
  <c r="K10"/>
  <c r="M10"/>
  <c r="A15"/>
  <c r="C15"/>
  <c r="E15"/>
  <c r="G15"/>
  <c r="I15"/>
  <c r="K15"/>
  <c r="M15"/>
  <c r="A20"/>
  <c r="C20"/>
  <c r="E20"/>
  <c r="G20"/>
  <c r="I20"/>
  <c r="K20"/>
  <c r="M20"/>
  <c r="A25"/>
  <c r="C25"/>
  <c r="E25"/>
  <c r="G25"/>
  <c r="I25"/>
  <c r="K25"/>
  <c r="M25"/>
  <c r="A30"/>
  <c r="C30"/>
  <c r="K34"/>
  <c r="A1" i="15"/>
  <c r="A3"/>
  <c r="K24" i="9" l="1"/>
  <c r="M24" s="1"/>
  <c r="A29" s="1"/>
  <c r="C29" s="1"/>
</calcChain>
</file>

<file path=xl/sharedStrings.xml><?xml version="1.0" encoding="utf-8"?>
<sst xmlns="http://schemas.openxmlformats.org/spreadsheetml/2006/main" count="762" uniqueCount="131">
  <si>
    <t>(c) 2011 Vertex42 LLC</t>
  </si>
  <si>
    <t>High School Literacy Instructional Focus Calendar</t>
  </si>
  <si>
    <t>July</t>
  </si>
  <si>
    <t>Sunday</t>
  </si>
  <si>
    <t>Monday</t>
  </si>
  <si>
    <t>Tuesday</t>
  </si>
  <si>
    <t>Wednesday</t>
  </si>
  <si>
    <t>Thursday</t>
  </si>
  <si>
    <t>Friday</t>
  </si>
  <si>
    <t>Saturday</t>
  </si>
  <si>
    <t>Assistant Principals</t>
  </si>
  <si>
    <t>Report Back</t>
  </si>
  <si>
    <t>Notes:</t>
  </si>
  <si>
    <t>August</t>
  </si>
  <si>
    <t>Inservice Day</t>
  </si>
  <si>
    <t>1/2 Student Day</t>
  </si>
  <si>
    <t>First Full Day for Students</t>
  </si>
  <si>
    <t>September</t>
  </si>
  <si>
    <t xml:space="preserve">Labor Day Holiday - </t>
  </si>
  <si>
    <t>Students Do Not Report</t>
  </si>
  <si>
    <t>October</t>
  </si>
  <si>
    <t>FALL BREAK</t>
  </si>
  <si>
    <t>November</t>
  </si>
  <si>
    <t>Thanksgiving Holiday</t>
  </si>
  <si>
    <t>December</t>
  </si>
  <si>
    <t>EOC Exams</t>
  </si>
  <si>
    <t>Winter Holiday</t>
  </si>
  <si>
    <t>January</t>
  </si>
  <si>
    <t>MLK Holiday</t>
  </si>
  <si>
    <t>February</t>
  </si>
  <si>
    <t>TCAP Writing Assessments</t>
  </si>
  <si>
    <t>Make Up Test Day</t>
  </si>
  <si>
    <t>Grades 5, 8, 11</t>
  </si>
  <si>
    <t>March</t>
  </si>
  <si>
    <t>ACT</t>
  </si>
  <si>
    <t>April</t>
  </si>
  <si>
    <t>Spring Break</t>
  </si>
  <si>
    <t>TCAP, MAAS, ELSA</t>
  </si>
  <si>
    <t>May</t>
  </si>
  <si>
    <t>EXAMS</t>
  </si>
  <si>
    <t>Students last day</t>
  </si>
  <si>
    <t>June</t>
  </si>
  <si>
    <t>Do not submit copies or modifications of this template to the Google Docs template gallery. Thank you.</t>
  </si>
  <si>
    <t>A</t>
  </si>
  <si>
    <t>B</t>
  </si>
  <si>
    <t>1/2 DAY</t>
  </si>
  <si>
    <t>Academy Meetings</t>
  </si>
  <si>
    <t>Academy Meetings: 1st NSST, 2nd ACE, 3rd, Global, 4th FA (First A day of EACH WEEK)</t>
  </si>
  <si>
    <t xml:space="preserve">Academy Meetings: 1st NSST, 2nd ACE, 3rd, Global, 4th FA </t>
  </si>
  <si>
    <t>Content Area Meetings: 1st Eng, 2nd Sci &amp; CTE,  3rd Soc Std, 4th Math &amp; FL (First B day of EACH WEEK)</t>
  </si>
  <si>
    <t>PreAssessment</t>
  </si>
  <si>
    <t>CBA 1</t>
  </si>
  <si>
    <t>CBA 2</t>
  </si>
  <si>
    <t>Semester Exam</t>
  </si>
  <si>
    <t>Semester Excam</t>
  </si>
  <si>
    <t>DEA: Alg &amp; Eng II</t>
  </si>
  <si>
    <t>GTWY 9-26 thru 10-7</t>
  </si>
  <si>
    <t>DEA - ALL</t>
  </si>
  <si>
    <t>PLAN and Explore 10/3 thru 10/28</t>
  </si>
  <si>
    <t>CBA 3</t>
  </si>
  <si>
    <t>DEA ALL</t>
  </si>
  <si>
    <t>ELDA 2/20-3/23</t>
  </si>
  <si>
    <t>GTWY 2/27-3/9</t>
  </si>
  <si>
    <t>CBA 4</t>
  </si>
  <si>
    <t>GTWY 4/30-5/15</t>
  </si>
  <si>
    <t>CBA 5</t>
  </si>
  <si>
    <t>Reading Assessment #1- all grades</t>
  </si>
  <si>
    <t>Reading Assessment #2</t>
  </si>
  <si>
    <t>Reading Assessment #3</t>
  </si>
  <si>
    <t>Subject Meetings</t>
  </si>
  <si>
    <t>Academy Meeting</t>
  </si>
  <si>
    <t>PD Day 1st LIT FOCUS</t>
  </si>
  <si>
    <t>Planning/Records Day</t>
  </si>
  <si>
    <t>Review Lit Focus 1-3</t>
  </si>
  <si>
    <t>Faculty Meeting (Lit PD)</t>
  </si>
  <si>
    <t>PD DAY Lit Focus 5</t>
  </si>
  <si>
    <t>School-wide FOCUS 1-9</t>
  </si>
  <si>
    <t>BEGIN LIT FOCUS #1- Central Idea</t>
  </si>
  <si>
    <t>Literacy Focus: Writing and Research - Central Idea (CC2)</t>
  </si>
  <si>
    <t>Lit Focus 1 Assessment</t>
  </si>
  <si>
    <t xml:space="preserve"> LIT FOCUS #1- Central Idea</t>
  </si>
  <si>
    <t xml:space="preserve"> LIT Review and Remediate FOCUS #1- Central Idea</t>
  </si>
  <si>
    <t xml:space="preserve">Literacy Focus: Writing and Research - CC2- Central Idea/objective summary </t>
  </si>
  <si>
    <t>Literary Focus #2 CC 1 Summarize/Text Evidence</t>
  </si>
  <si>
    <t>Begin Lit Focus Text Evidence</t>
  </si>
  <si>
    <t>Lit Focus Summarize</t>
  </si>
  <si>
    <t>Lit Focus Assessment 2</t>
  </si>
  <si>
    <t>Lit Focus 3 Assessment</t>
  </si>
  <si>
    <t>Lit Focus Assessment</t>
  </si>
  <si>
    <t>PD DAY 3rd LIT Focus</t>
  </si>
  <si>
    <t>Literary Focus #3 Themes and Concepts CC 9</t>
  </si>
  <si>
    <t>Literary Focus #2 Text Evidence 1</t>
  </si>
  <si>
    <t>Begin Lit Focus: Themes and Concepts</t>
  </si>
  <si>
    <t>Lit Focus: Themes and Concepts</t>
  </si>
  <si>
    <t>Lit Focus Review: Themes and Concepts</t>
  </si>
  <si>
    <t>Lit Focus Review- Text Evidence/Summarize</t>
  </si>
  <si>
    <t>Lit Focus 4: CC4 Word Choice</t>
  </si>
  <si>
    <t>Begin Lit Focus 4: Word Choice</t>
  </si>
  <si>
    <t>Lit Focus 4: Word Choice</t>
  </si>
  <si>
    <t>Lit Focus 4 Review: Word Choice</t>
  </si>
  <si>
    <t>Lit Focus 5: Reasoning and False Statements</t>
  </si>
  <si>
    <t>Begin Lit Focus 5: Reasoning and False Statements</t>
  </si>
  <si>
    <t>Lit Focus #5: CC8 Reasoning and False Statements</t>
  </si>
  <si>
    <t>Lit Focus 5 Review: Reasoning and False Statements</t>
  </si>
  <si>
    <t>Lit Focus 4: Word Choice CC4</t>
  </si>
  <si>
    <t xml:space="preserve">Lit Focus Summarize/text evidence </t>
  </si>
  <si>
    <t>Begin Lit Focus 6: Points intro and developed</t>
  </si>
  <si>
    <t>Lit Focus 6: Points intro and developed</t>
  </si>
  <si>
    <t>Lit Focus #6  CC3 Point order, developed and introduced</t>
  </si>
  <si>
    <t>CC6</t>
  </si>
  <si>
    <t>CC 7</t>
  </si>
  <si>
    <t>CC 7 Assessment</t>
  </si>
  <si>
    <t>School-wide FOCUS  Review 1-9</t>
  </si>
  <si>
    <t>School-wide FOCUS 1-9 Assessment</t>
  </si>
  <si>
    <t>CC6 Assessment</t>
  </si>
  <si>
    <t>Lit Focus CC 1-9</t>
  </si>
  <si>
    <t>Lit Focus #5: Reasoning (CC 8)</t>
  </si>
  <si>
    <t>Faculty Meeting</t>
  </si>
  <si>
    <t>Exams</t>
  </si>
  <si>
    <t>Academy Meetings: 1st NSST, 2nd ACE, 3rd, Global, 4th FA (2ND A day of EACH WEEK)</t>
  </si>
  <si>
    <t>Academy Meetings: 1st NSST, 2nd ACE, 3rd, Global, 4th FA (2nd A day of EACH WEEK)</t>
  </si>
  <si>
    <t>Content Meetings: 1st Eng, 2nd Sci &amp; CTE,  3rd Soc Std, 4th Math</t>
  </si>
  <si>
    <t>FL Dept Meeting</t>
  </si>
  <si>
    <t>Academy Meetings: 1st NSST, 2nd ACE, 3rd, Global and FL, 4th FA (1st A day of EACH WEEK)</t>
  </si>
  <si>
    <t>Content Area Meetings: 1st Eng, 2nd Sci &amp; CTE,  3rd Soc Std, 4th Math  (First B day of EACH WEEK)/ FL 2nd A Day of ea week</t>
  </si>
  <si>
    <t>Content Meetings</t>
  </si>
  <si>
    <t>Subject Meeting</t>
  </si>
  <si>
    <t>Academy Meeting: Focus STEM 2nd Academy Meeting of Each Month</t>
  </si>
  <si>
    <t>Academy Meeting: Focus STEM</t>
  </si>
  <si>
    <t>Academy Meeting: Focus STEM 2nd Meeting of each month</t>
  </si>
  <si>
    <t>Acaemy Meetings</t>
  </si>
</sst>
</file>

<file path=xl/styles.xml><?xml version="1.0" encoding="utf-8"?>
<styleSheet xmlns="http://schemas.openxmlformats.org/spreadsheetml/2006/main">
  <numFmts count="2">
    <numFmt numFmtId="164" formatCode="d"/>
    <numFmt numFmtId="165" formatCode="mmm\ d\,\ yyyy"/>
  </numFmts>
  <fonts count="30">
    <font>
      <sz val="11"/>
      <color indexed="8"/>
      <name val="Helvetica Neue"/>
    </font>
    <font>
      <sz val="10"/>
      <color indexed="9"/>
      <name val="Arial"/>
    </font>
    <font>
      <sz val="8"/>
      <color indexed="9"/>
      <name val="Times New Roman"/>
    </font>
    <font>
      <sz val="8"/>
      <color indexed="9"/>
      <name val="Arial"/>
    </font>
    <font>
      <sz val="14"/>
      <color indexed="9"/>
      <name val="Times New Roman Bold"/>
    </font>
    <font>
      <sz val="48"/>
      <color indexed="12"/>
      <name val="Times New Roman"/>
    </font>
    <font>
      <sz val="12"/>
      <color indexed="13"/>
      <name val="Times New Roman Bold"/>
    </font>
    <font>
      <sz val="9"/>
      <color indexed="9"/>
      <name val="Times New Roman"/>
    </font>
    <font>
      <sz val="10"/>
      <color indexed="9"/>
      <name val="Times New Roman Bold"/>
    </font>
    <font>
      <sz val="10"/>
      <color indexed="9"/>
      <name val="Times New Roman"/>
    </font>
    <font>
      <sz val="12"/>
      <color indexed="9"/>
      <name val="Arial Bold"/>
    </font>
    <font>
      <sz val="9"/>
      <color indexed="9"/>
      <name val="Times New Roman"/>
      <family val="1"/>
    </font>
    <font>
      <sz val="8"/>
      <color indexed="9"/>
      <name val="Times New Roman"/>
      <family val="1"/>
    </font>
    <font>
      <sz val="9"/>
      <name val="Times New Roman"/>
      <family val="1"/>
    </font>
    <font>
      <sz val="10"/>
      <color indexed="9"/>
      <name val="Arial"/>
      <family val="2"/>
    </font>
    <font>
      <b/>
      <sz val="9"/>
      <color indexed="9"/>
      <name val="Times New Roman"/>
      <family val="1"/>
    </font>
    <font>
      <sz val="11"/>
      <color indexed="13"/>
      <name val="Times New Roman Bold"/>
    </font>
    <font>
      <sz val="11"/>
      <color indexed="9"/>
      <name val="Arial"/>
      <family val="2"/>
    </font>
    <font>
      <sz val="10"/>
      <color indexed="13"/>
      <name val="Times New Roman Bold"/>
    </font>
    <font>
      <sz val="26"/>
      <color indexed="12"/>
      <name val="Times New Roman"/>
      <family val="1"/>
    </font>
    <font>
      <sz val="24"/>
      <color indexed="12"/>
      <name val="Times New Roman"/>
      <family val="1"/>
    </font>
    <font>
      <sz val="20"/>
      <color indexed="12"/>
      <name val="Times New Roman"/>
      <family val="1"/>
    </font>
    <font>
      <sz val="26"/>
      <color indexed="9"/>
      <name val="Arial"/>
      <family val="2"/>
    </font>
    <font>
      <sz val="12"/>
      <color indexed="9"/>
      <name val="Times New Roman Bold"/>
    </font>
    <font>
      <sz val="12"/>
      <color indexed="9"/>
      <name val="Times New Roman"/>
      <family val="1"/>
    </font>
    <font>
      <sz val="12"/>
      <color indexed="9"/>
      <name val="Arial"/>
      <family val="2"/>
    </font>
    <font>
      <sz val="10"/>
      <color indexed="9"/>
      <name val="Times New Roman"/>
      <family val="1"/>
    </font>
    <font>
      <sz val="28"/>
      <color indexed="12"/>
      <name val="Times New Roman"/>
      <family val="1"/>
    </font>
    <font>
      <sz val="22"/>
      <color indexed="12"/>
      <name val="Times New Roman"/>
      <family val="1"/>
    </font>
    <font>
      <sz val="22"/>
      <color indexed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D77F3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CC"/>
        <bgColor indexed="64"/>
      </patternFill>
    </fill>
  </fills>
  <borders count="26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11"/>
      </right>
      <top style="thin">
        <color indexed="9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/>
      <top style="thin">
        <color indexed="11"/>
      </top>
      <bottom style="thin">
        <color indexed="11"/>
      </bottom>
      <diagonal/>
    </border>
    <border>
      <left/>
      <right style="thin">
        <color indexed="9"/>
      </right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11"/>
      </bottom>
      <diagonal/>
    </border>
    <border>
      <left style="thin">
        <color indexed="9"/>
      </left>
      <right/>
      <top style="thin">
        <color indexed="11"/>
      </top>
      <bottom style="thin">
        <color indexed="9"/>
      </bottom>
      <diagonal/>
    </border>
    <border>
      <left/>
      <right/>
      <top style="thin">
        <color indexed="11"/>
      </top>
      <bottom style="thin">
        <color indexed="9"/>
      </bottom>
      <diagonal/>
    </border>
    <border>
      <left/>
      <right style="thin">
        <color indexed="9"/>
      </right>
      <top style="thin">
        <color indexed="11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152">
    <xf numFmtId="0" fontId="0" fillId="0" borderId="0" xfId="0" applyAlignment="1"/>
    <xf numFmtId="0" fontId="1" fillId="0" borderId="0" xfId="0" applyNumberFormat="1" applyFont="1" applyAlignme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/>
    </xf>
    <xf numFmtId="164" fontId="4" fillId="3" borderId="2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left" vertical="center"/>
    </xf>
    <xf numFmtId="0" fontId="7" fillId="3" borderId="6" xfId="0" applyNumberFormat="1" applyFont="1" applyFill="1" applyBorder="1" applyAlignment="1">
      <alignment horizontal="left" vertical="center"/>
    </xf>
    <xf numFmtId="0" fontId="7" fillId="2" borderId="7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6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0" fontId="2" fillId="2" borderId="8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12" fillId="2" borderId="5" xfId="0" applyNumberFormat="1" applyFont="1" applyFill="1" applyBorder="1" applyAlignment="1">
      <alignment horizontal="left" vertical="center"/>
    </xf>
    <xf numFmtId="164" fontId="4" fillId="5" borderId="4" xfId="0" applyNumberFormat="1" applyFont="1" applyFill="1" applyBorder="1" applyAlignment="1">
      <alignment horizontal="center" vertical="center"/>
    </xf>
    <xf numFmtId="164" fontId="4" fillId="8" borderId="4" xfId="0" applyNumberFormat="1" applyFont="1" applyFill="1" applyBorder="1" applyAlignment="1">
      <alignment horizontal="center" vertical="center"/>
    </xf>
    <xf numFmtId="164" fontId="4" fillId="9" borderId="4" xfId="0" applyNumberFormat="1" applyFont="1" applyFill="1" applyBorder="1" applyAlignment="1">
      <alignment horizontal="center" vertical="center"/>
    </xf>
    <xf numFmtId="164" fontId="4" fillId="10" borderId="4" xfId="0" applyNumberFormat="1" applyFont="1" applyFill="1" applyBorder="1" applyAlignment="1">
      <alignment horizontal="center" vertical="center"/>
    </xf>
    <xf numFmtId="164" fontId="4" fillId="11" borderId="4" xfId="0" applyNumberFormat="1" applyFont="1" applyFill="1" applyBorder="1" applyAlignment="1">
      <alignment horizontal="center" vertical="center"/>
    </xf>
    <xf numFmtId="164" fontId="4" fillId="12" borderId="4" xfId="0" applyNumberFormat="1" applyFont="1" applyFill="1" applyBorder="1" applyAlignment="1">
      <alignment horizontal="center" vertical="center"/>
    </xf>
    <xf numFmtId="164" fontId="4" fillId="7" borderId="4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7" fillId="3" borderId="6" xfId="0" applyNumberFormat="1" applyFont="1" applyFill="1" applyBorder="1" applyAlignment="1">
      <alignment horizontal="left" vertical="center"/>
    </xf>
    <xf numFmtId="0" fontId="7" fillId="2" borderId="8" xfId="0" applyNumberFormat="1" applyFont="1" applyFill="1" applyBorder="1" applyAlignment="1">
      <alignment horizontal="left" vertical="center"/>
    </xf>
    <xf numFmtId="0" fontId="17" fillId="0" borderId="0" xfId="0" applyNumberFormat="1" applyFont="1" applyAlignment="1">
      <alignment vertical="center"/>
    </xf>
    <xf numFmtId="0" fontId="7" fillId="2" borderId="21" xfId="0" applyNumberFormat="1" applyFont="1" applyFill="1" applyBorder="1" applyAlignment="1">
      <alignment horizontal="left"/>
    </xf>
    <xf numFmtId="0" fontId="22" fillId="0" borderId="0" xfId="0" applyNumberFormat="1" applyFont="1" applyAlignment="1">
      <alignment vertical="center"/>
    </xf>
    <xf numFmtId="0" fontId="7" fillId="3" borderId="6" xfId="0" applyNumberFormat="1" applyFont="1" applyFill="1" applyBorder="1" applyAlignment="1">
      <alignment horizontal="left" vertical="center"/>
    </xf>
    <xf numFmtId="0" fontId="7" fillId="2" borderId="8" xfId="0" applyNumberFormat="1" applyFont="1" applyFill="1" applyBorder="1" applyAlignment="1">
      <alignment horizontal="left" vertical="center"/>
    </xf>
    <xf numFmtId="164" fontId="23" fillId="3" borderId="2" xfId="0" applyNumberFormat="1" applyFont="1" applyFill="1" applyBorder="1" applyAlignment="1">
      <alignment horizontal="center" vertical="center"/>
    </xf>
    <xf numFmtId="0" fontId="24" fillId="3" borderId="3" xfId="0" applyNumberFormat="1" applyFont="1" applyFill="1" applyBorder="1" applyAlignment="1">
      <alignment horizontal="left" vertical="center"/>
    </xf>
    <xf numFmtId="164" fontId="23" fillId="9" borderId="4" xfId="0" applyNumberFormat="1" applyFont="1" applyFill="1" applyBorder="1" applyAlignment="1">
      <alignment horizontal="center" vertical="center"/>
    </xf>
    <xf numFmtId="0" fontId="24" fillId="2" borderId="5" xfId="0" applyNumberFormat="1" applyFont="1" applyFill="1" applyBorder="1" applyAlignment="1">
      <alignment horizontal="left" vertical="center"/>
    </xf>
    <xf numFmtId="0" fontId="25" fillId="0" borderId="0" xfId="0" applyNumberFormat="1" applyFont="1" applyAlignment="1">
      <alignment vertical="center"/>
    </xf>
    <xf numFmtId="164" fontId="8" fillId="3" borderId="2" xfId="0" applyNumberFormat="1" applyFont="1" applyFill="1" applyBorder="1" applyAlignment="1">
      <alignment horizontal="center" vertical="center"/>
    </xf>
    <xf numFmtId="0" fontId="26" fillId="3" borderId="3" xfId="0" applyNumberFormat="1" applyFont="1" applyFill="1" applyBorder="1" applyAlignment="1">
      <alignment horizontal="left" vertical="center"/>
    </xf>
    <xf numFmtId="164" fontId="8" fillId="9" borderId="4" xfId="0" applyNumberFormat="1" applyFont="1" applyFill="1" applyBorder="1" applyAlignment="1">
      <alignment horizontal="center" vertical="center"/>
    </xf>
    <xf numFmtId="0" fontId="26" fillId="2" borderId="5" xfId="0" applyNumberFormat="1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right" wrapText="1"/>
    </xf>
    <xf numFmtId="0" fontId="19" fillId="2" borderId="9" xfId="0" applyNumberFormat="1" applyFont="1" applyFill="1" applyBorder="1" applyAlignment="1">
      <alignment horizontal="center" vertical="center"/>
    </xf>
    <xf numFmtId="0" fontId="6" fillId="4" borderId="10" xfId="0" applyNumberFormat="1" applyFont="1" applyFill="1" applyBorder="1" applyAlignment="1">
      <alignment horizontal="center" vertical="center"/>
    </xf>
    <xf numFmtId="0" fontId="6" fillId="4" borderId="11" xfId="0" applyNumberFormat="1" applyFont="1" applyFill="1" applyBorder="1" applyAlignment="1">
      <alignment horizontal="center" vertical="center"/>
    </xf>
    <xf numFmtId="0" fontId="6" fillId="4" borderId="12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7" fillId="3" borderId="6" xfId="0" applyNumberFormat="1" applyFont="1" applyFill="1" applyBorder="1" applyAlignment="1">
      <alignment horizontal="left" vertical="center"/>
    </xf>
    <xf numFmtId="0" fontId="7" fillId="2" borderId="8" xfId="0" applyNumberFormat="1" applyFont="1" applyFill="1" applyBorder="1" applyAlignment="1">
      <alignment horizontal="left" vertical="center"/>
    </xf>
    <xf numFmtId="0" fontId="7" fillId="3" borderId="14" xfId="0" applyNumberFormat="1" applyFont="1" applyFill="1" applyBorder="1" applyAlignment="1">
      <alignment horizontal="left" vertical="center"/>
    </xf>
    <xf numFmtId="0" fontId="7" fillId="2" borderId="7" xfId="0" applyNumberFormat="1" applyFont="1" applyFill="1" applyBorder="1" applyAlignment="1">
      <alignment horizontal="left" vertical="center"/>
    </xf>
    <xf numFmtId="0" fontId="8" fillId="2" borderId="4" xfId="0" applyNumberFormat="1" applyFont="1" applyFill="1" applyBorder="1" applyAlignment="1">
      <alignment horizontal="left" vertical="top"/>
    </xf>
    <xf numFmtId="0" fontId="8" fillId="2" borderId="15" xfId="0" applyNumberFormat="1" applyFont="1" applyFill="1" applyBorder="1" applyAlignment="1">
      <alignment horizontal="left" vertical="top"/>
    </xf>
    <xf numFmtId="0" fontId="9" fillId="2" borderId="5" xfId="0" applyNumberFormat="1" applyFont="1" applyFill="1" applyBorder="1" applyAlignment="1">
      <alignment horizontal="left"/>
    </xf>
    <xf numFmtId="0" fontId="9" fillId="2" borderId="4" xfId="0" applyNumberFormat="1" applyFont="1" applyFill="1" applyBorder="1" applyAlignment="1">
      <alignment horizontal="left"/>
    </xf>
    <xf numFmtId="0" fontId="9" fillId="2" borderId="15" xfId="0" applyNumberFormat="1" applyFont="1" applyFill="1" applyBorder="1" applyAlignment="1">
      <alignment horizontal="left"/>
    </xf>
    <xf numFmtId="0" fontId="7" fillId="2" borderId="8" xfId="0" applyNumberFormat="1" applyFont="1" applyFill="1" applyBorder="1" applyAlignment="1">
      <alignment horizontal="left"/>
    </xf>
    <xf numFmtId="0" fontId="7" fillId="2" borderId="16" xfId="0" applyNumberFormat="1" applyFont="1" applyFill="1" applyBorder="1" applyAlignment="1">
      <alignment horizontal="left"/>
    </xf>
    <xf numFmtId="0" fontId="7" fillId="2" borderId="1" xfId="0" applyNumberFormat="1" applyFont="1" applyFill="1" applyBorder="1" applyAlignment="1">
      <alignment horizontal="left"/>
    </xf>
    <xf numFmtId="0" fontId="7" fillId="2" borderId="17" xfId="0" applyNumberFormat="1" applyFont="1" applyFill="1" applyBorder="1" applyAlignment="1">
      <alignment horizontal="left"/>
    </xf>
    <xf numFmtId="0" fontId="7" fillId="2" borderId="18" xfId="0" applyNumberFormat="1" applyFont="1" applyFill="1" applyBorder="1" applyAlignment="1">
      <alignment horizontal="left"/>
    </xf>
    <xf numFmtId="0" fontId="7" fillId="2" borderId="9" xfId="0" applyNumberFormat="1" applyFont="1" applyFill="1" applyBorder="1" applyAlignment="1">
      <alignment horizontal="left"/>
    </xf>
    <xf numFmtId="0" fontId="3" fillId="2" borderId="19" xfId="0" applyNumberFormat="1" applyFont="1" applyFill="1" applyBorder="1" applyAlignment="1">
      <alignment horizontal="right" wrapText="1"/>
    </xf>
    <xf numFmtId="0" fontId="3" fillId="2" borderId="18" xfId="0" applyNumberFormat="1" applyFont="1" applyFill="1" applyBorder="1" applyAlignment="1">
      <alignment horizontal="right" wrapText="1"/>
    </xf>
    <xf numFmtId="0" fontId="3" fillId="2" borderId="9" xfId="0" applyNumberFormat="1" applyFont="1" applyFill="1" applyBorder="1" applyAlignment="1">
      <alignment horizontal="right" wrapText="1"/>
    </xf>
    <xf numFmtId="0" fontId="21" fillId="2" borderId="9" xfId="0" applyNumberFormat="1" applyFont="1" applyFill="1" applyBorder="1" applyAlignment="1">
      <alignment horizontal="center" vertical="center"/>
    </xf>
    <xf numFmtId="0" fontId="18" fillId="4" borderId="10" xfId="0" applyNumberFormat="1" applyFont="1" applyFill="1" applyBorder="1" applyAlignment="1">
      <alignment horizontal="center" vertical="center"/>
    </xf>
    <xf numFmtId="0" fontId="18" fillId="4" borderId="11" xfId="0" applyNumberFormat="1" applyFont="1" applyFill="1" applyBorder="1" applyAlignment="1">
      <alignment horizontal="center" vertical="center"/>
    </xf>
    <xf numFmtId="0" fontId="18" fillId="4" borderId="12" xfId="0" applyNumberFormat="1" applyFont="1" applyFill="1" applyBorder="1" applyAlignment="1">
      <alignment horizontal="center" vertical="center"/>
    </xf>
    <xf numFmtId="0" fontId="18" fillId="4" borderId="13" xfId="0" applyNumberFormat="1" applyFont="1" applyFill="1" applyBorder="1" applyAlignment="1">
      <alignment horizontal="center" vertical="center"/>
    </xf>
    <xf numFmtId="0" fontId="11" fillId="6" borderId="7" xfId="0" applyNumberFormat="1" applyFont="1" applyFill="1" applyBorder="1" applyAlignment="1">
      <alignment horizontal="left" vertical="center"/>
    </xf>
    <xf numFmtId="0" fontId="7" fillId="6" borderId="7" xfId="0" applyNumberFormat="1" applyFont="1" applyFill="1" applyBorder="1" applyAlignment="1">
      <alignment horizontal="left" vertical="center"/>
    </xf>
    <xf numFmtId="0" fontId="11" fillId="2" borderId="8" xfId="0" applyNumberFormat="1" applyFont="1" applyFill="1" applyBorder="1" applyAlignment="1">
      <alignment horizontal="left" vertical="center"/>
    </xf>
    <xf numFmtId="0" fontId="11" fillId="5" borderId="20" xfId="0" applyNumberFormat="1" applyFont="1" applyFill="1" applyBorder="1" applyAlignment="1">
      <alignment horizontal="left" vertical="center" wrapText="1"/>
    </xf>
    <xf numFmtId="0" fontId="7" fillId="5" borderId="21" xfId="0" applyNumberFormat="1" applyFont="1" applyFill="1" applyBorder="1" applyAlignment="1">
      <alignment horizontal="left" vertical="center" wrapText="1"/>
    </xf>
    <xf numFmtId="0" fontId="11" fillId="2" borderId="20" xfId="0" applyNumberFormat="1" applyFont="1" applyFill="1" applyBorder="1" applyAlignment="1">
      <alignment horizontal="left" vertical="center" wrapText="1"/>
    </xf>
    <xf numFmtId="0" fontId="0" fillId="0" borderId="21" xfId="0" applyBorder="1" applyAlignment="1"/>
    <xf numFmtId="0" fontId="7" fillId="2" borderId="21" xfId="0" applyNumberFormat="1" applyFont="1" applyFill="1" applyBorder="1" applyAlignment="1">
      <alignment horizontal="left" vertical="center" wrapText="1"/>
    </xf>
    <xf numFmtId="0" fontId="11" fillId="7" borderId="20" xfId="0" applyNumberFormat="1" applyFont="1" applyFill="1" applyBorder="1" applyAlignment="1">
      <alignment horizontal="left" vertical="center" wrapText="1"/>
    </xf>
    <xf numFmtId="0" fontId="7" fillId="7" borderId="21" xfId="0" applyNumberFormat="1" applyFont="1" applyFill="1" applyBorder="1" applyAlignment="1">
      <alignment horizontal="left" vertical="center" wrapText="1"/>
    </xf>
    <xf numFmtId="0" fontId="11" fillId="2" borderId="8" xfId="0" applyNumberFormat="1" applyFont="1" applyFill="1" applyBorder="1" applyAlignment="1">
      <alignment horizontal="left"/>
    </xf>
    <xf numFmtId="0" fontId="11" fillId="5" borderId="20" xfId="0" applyNumberFormat="1" applyFont="1" applyFill="1" applyBorder="1" applyAlignment="1">
      <alignment horizontal="left" wrapText="1"/>
    </xf>
    <xf numFmtId="0" fontId="7" fillId="5" borderId="22" xfId="0" applyNumberFormat="1" applyFont="1" applyFill="1" applyBorder="1" applyAlignment="1">
      <alignment horizontal="left" wrapText="1"/>
    </xf>
    <xf numFmtId="0" fontId="7" fillId="5" borderId="21" xfId="0" applyNumberFormat="1" applyFont="1" applyFill="1" applyBorder="1" applyAlignment="1">
      <alignment horizontal="left" wrapText="1"/>
    </xf>
    <xf numFmtId="0" fontId="11" fillId="2" borderId="20" xfId="0" applyNumberFormat="1" applyFont="1" applyFill="1" applyBorder="1" applyAlignment="1">
      <alignment horizontal="left"/>
    </xf>
    <xf numFmtId="0" fontId="0" fillId="0" borderId="22" xfId="0" applyBorder="1" applyAlignment="1">
      <alignment horizontal="left"/>
    </xf>
    <xf numFmtId="0" fontId="20" fillId="2" borderId="9" xfId="0" applyNumberFormat="1" applyFont="1" applyFill="1" applyBorder="1" applyAlignment="1">
      <alignment horizontal="center" vertical="center"/>
    </xf>
    <xf numFmtId="0" fontId="16" fillId="4" borderId="10" xfId="0" applyNumberFormat="1" applyFont="1" applyFill="1" applyBorder="1" applyAlignment="1">
      <alignment horizontal="center" vertical="center"/>
    </xf>
    <xf numFmtId="0" fontId="16" fillId="4" borderId="11" xfId="0" applyNumberFormat="1" applyFont="1" applyFill="1" applyBorder="1" applyAlignment="1">
      <alignment horizontal="center" vertical="center"/>
    </xf>
    <xf numFmtId="0" fontId="16" fillId="4" borderId="12" xfId="0" applyNumberFormat="1" applyFont="1" applyFill="1" applyBorder="1" applyAlignment="1">
      <alignment horizontal="center" vertical="center"/>
    </xf>
    <xf numFmtId="0" fontId="16" fillId="4" borderId="13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left" vertical="center"/>
    </xf>
    <xf numFmtId="0" fontId="15" fillId="5" borderId="8" xfId="0" applyNumberFormat="1" applyFont="1" applyFill="1" applyBorder="1" applyAlignment="1">
      <alignment horizontal="left" vertical="center"/>
    </xf>
    <xf numFmtId="0" fontId="14" fillId="0" borderId="20" xfId="0" applyNumberFormat="1" applyFont="1" applyBorder="1" applyAlignment="1">
      <alignment vertical="center" wrapText="1"/>
    </xf>
    <xf numFmtId="0" fontId="1" fillId="0" borderId="21" xfId="0" applyNumberFormat="1" applyFont="1" applyBorder="1" applyAlignment="1">
      <alignment vertical="center" wrapText="1"/>
    </xf>
    <xf numFmtId="0" fontId="11" fillId="2" borderId="7" xfId="0" applyNumberFormat="1" applyFont="1" applyFill="1" applyBorder="1" applyAlignment="1">
      <alignment horizontal="left" vertical="center"/>
    </xf>
    <xf numFmtId="0" fontId="15" fillId="7" borderId="8" xfId="0" applyNumberFormat="1" applyFont="1" applyFill="1" applyBorder="1" applyAlignment="1">
      <alignment horizontal="left" vertical="center"/>
    </xf>
    <xf numFmtId="0" fontId="11" fillId="8" borderId="8" xfId="0" applyNumberFormat="1" applyFont="1" applyFill="1" applyBorder="1" applyAlignment="1">
      <alignment horizontal="left" vertical="center"/>
    </xf>
    <xf numFmtId="0" fontId="7" fillId="8" borderId="8" xfId="0" applyNumberFormat="1" applyFont="1" applyFill="1" applyBorder="1" applyAlignment="1">
      <alignment horizontal="left" vertical="center"/>
    </xf>
    <xf numFmtId="0" fontId="11" fillId="8" borderId="20" xfId="0" applyNumberFormat="1" applyFont="1" applyFill="1" applyBorder="1" applyAlignment="1">
      <alignment horizontal="left" vertical="center" wrapText="1"/>
    </xf>
    <xf numFmtId="0" fontId="7" fillId="8" borderId="21" xfId="0" applyNumberFormat="1" applyFont="1" applyFill="1" applyBorder="1" applyAlignment="1">
      <alignment horizontal="left" vertical="center" wrapText="1"/>
    </xf>
    <xf numFmtId="0" fontId="11" fillId="8" borderId="23" xfId="0" applyNumberFormat="1" applyFont="1" applyFill="1" applyBorder="1" applyAlignment="1">
      <alignment horizontal="left"/>
    </xf>
    <xf numFmtId="0" fontId="7" fillId="8" borderId="24" xfId="0" applyNumberFormat="1" applyFont="1" applyFill="1" applyBorder="1" applyAlignment="1">
      <alignment horizontal="left"/>
    </xf>
    <xf numFmtId="0" fontId="0" fillId="0" borderId="24" xfId="0" applyBorder="1" applyAlignment="1"/>
    <xf numFmtId="0" fontId="0" fillId="0" borderId="25" xfId="0" applyBorder="1" applyAlignment="1"/>
    <xf numFmtId="0" fontId="0" fillId="0" borderId="21" xfId="0" applyBorder="1" applyAlignment="1">
      <alignment horizontal="left"/>
    </xf>
    <xf numFmtId="0" fontId="15" fillId="8" borderId="8" xfId="0" applyNumberFormat="1" applyFont="1" applyFill="1" applyBorder="1" applyAlignment="1">
      <alignment horizontal="left" vertical="center"/>
    </xf>
    <xf numFmtId="0" fontId="11" fillId="6" borderId="8" xfId="0" applyNumberFormat="1" applyFont="1" applyFill="1" applyBorder="1" applyAlignment="1">
      <alignment horizontal="left" vertical="center"/>
    </xf>
    <xf numFmtId="0" fontId="7" fillId="6" borderId="8" xfId="0" applyNumberFormat="1" applyFont="1" applyFill="1" applyBorder="1" applyAlignment="1">
      <alignment horizontal="left" vertical="center"/>
    </xf>
    <xf numFmtId="0" fontId="11" fillId="9" borderId="20" xfId="0" applyNumberFormat="1" applyFont="1" applyFill="1" applyBorder="1" applyAlignment="1">
      <alignment horizontal="left" vertical="center" wrapText="1"/>
    </xf>
    <xf numFmtId="0" fontId="7" fillId="9" borderId="21" xfId="0" applyNumberFormat="1" applyFont="1" applyFill="1" applyBorder="1" applyAlignment="1">
      <alignment horizontal="left" vertical="center" wrapText="1"/>
    </xf>
    <xf numFmtId="0" fontId="11" fillId="9" borderId="10" xfId="0" applyNumberFormat="1" applyFont="1" applyFill="1" applyBorder="1" applyAlignment="1">
      <alignment horizontal="left"/>
    </xf>
    <xf numFmtId="0" fontId="7" fillId="9" borderId="11" xfId="0" applyNumberFormat="1" applyFont="1" applyFill="1" applyBorder="1" applyAlignment="1">
      <alignment horizontal="left"/>
    </xf>
    <xf numFmtId="0" fontId="0" fillId="0" borderId="11" xfId="0" applyBorder="1" applyAlignment="1"/>
    <xf numFmtId="0" fontId="0" fillId="0" borderId="12" xfId="0" applyBorder="1" applyAlignment="1"/>
    <xf numFmtId="0" fontId="7" fillId="2" borderId="20" xfId="0" applyNumberFormat="1" applyFont="1" applyFill="1" applyBorder="1" applyAlignment="1">
      <alignment horizontal="left" vertical="center"/>
    </xf>
    <xf numFmtId="0" fontId="7" fillId="2" borderId="21" xfId="0" applyNumberFormat="1" applyFont="1" applyFill="1" applyBorder="1" applyAlignment="1">
      <alignment horizontal="left" vertical="center"/>
    </xf>
    <xf numFmtId="0" fontId="11" fillId="9" borderId="21" xfId="0" applyNumberFormat="1" applyFont="1" applyFill="1" applyBorder="1" applyAlignment="1">
      <alignment horizontal="left" vertical="center" wrapText="1"/>
    </xf>
    <xf numFmtId="0" fontId="27" fillId="2" borderId="9" xfId="0" applyNumberFormat="1" applyFont="1" applyFill="1" applyBorder="1" applyAlignment="1">
      <alignment horizontal="center" vertical="center"/>
    </xf>
    <xf numFmtId="0" fontId="15" fillId="9" borderId="8" xfId="0" applyNumberFormat="1" applyFont="1" applyFill="1" applyBorder="1" applyAlignment="1">
      <alignment horizontal="left" vertical="center"/>
    </xf>
    <xf numFmtId="0" fontId="13" fillId="10" borderId="20" xfId="0" applyNumberFormat="1" applyFont="1" applyFill="1" applyBorder="1" applyAlignment="1">
      <alignment horizontal="left" vertical="center" wrapText="1"/>
    </xf>
    <xf numFmtId="0" fontId="13" fillId="10" borderId="21" xfId="0" applyNumberFormat="1" applyFont="1" applyFill="1" applyBorder="1" applyAlignment="1">
      <alignment horizontal="left" vertical="center" wrapText="1"/>
    </xf>
    <xf numFmtId="0" fontId="11" fillId="10" borderId="20" xfId="0" applyNumberFormat="1" applyFont="1" applyFill="1" applyBorder="1" applyAlignment="1">
      <alignment horizontal="left" wrapText="1"/>
    </xf>
    <xf numFmtId="0" fontId="7" fillId="10" borderId="22" xfId="0" applyNumberFormat="1" applyFont="1" applyFill="1" applyBorder="1" applyAlignment="1">
      <alignment horizontal="left" wrapText="1"/>
    </xf>
    <xf numFmtId="0" fontId="7" fillId="10" borderId="21" xfId="0" applyNumberFormat="1" applyFont="1" applyFill="1" applyBorder="1" applyAlignment="1">
      <alignment horizontal="left" wrapText="1"/>
    </xf>
    <xf numFmtId="0" fontId="15" fillId="10" borderId="8" xfId="0" applyNumberFormat="1" applyFont="1" applyFill="1" applyBorder="1" applyAlignment="1">
      <alignment horizontal="left" vertical="center"/>
    </xf>
    <xf numFmtId="0" fontId="11" fillId="11" borderId="20" xfId="0" applyNumberFormat="1" applyFont="1" applyFill="1" applyBorder="1" applyAlignment="1">
      <alignment horizontal="left" vertical="center" wrapText="1"/>
    </xf>
    <xf numFmtId="0" fontId="7" fillId="11" borderId="21" xfId="0" applyNumberFormat="1" applyFont="1" applyFill="1" applyBorder="1" applyAlignment="1">
      <alignment horizontal="left" vertical="center" wrapText="1"/>
    </xf>
    <xf numFmtId="0" fontId="11" fillId="11" borderId="23" xfId="0" applyNumberFormat="1" applyFont="1" applyFill="1" applyBorder="1" applyAlignment="1">
      <alignment horizontal="left"/>
    </xf>
    <xf numFmtId="0" fontId="7" fillId="11" borderId="24" xfId="0" applyNumberFormat="1" applyFont="1" applyFill="1" applyBorder="1" applyAlignment="1">
      <alignment horizontal="left"/>
    </xf>
    <xf numFmtId="0" fontId="15" fillId="11" borderId="8" xfId="0" applyNumberFormat="1" applyFont="1" applyFill="1" applyBorder="1" applyAlignment="1">
      <alignment horizontal="left" vertical="center"/>
    </xf>
    <xf numFmtId="0" fontId="11" fillId="12" borderId="20" xfId="0" applyNumberFormat="1" applyFont="1" applyFill="1" applyBorder="1" applyAlignment="1">
      <alignment horizontal="left" vertical="center" wrapText="1"/>
    </xf>
    <xf numFmtId="0" fontId="7" fillId="12" borderId="21" xfId="0" applyNumberFormat="1" applyFont="1" applyFill="1" applyBorder="1" applyAlignment="1">
      <alignment horizontal="left" vertical="center" wrapText="1"/>
    </xf>
    <xf numFmtId="0" fontId="15" fillId="12" borderId="8" xfId="0" applyNumberFormat="1" applyFont="1" applyFill="1" applyBorder="1" applyAlignment="1">
      <alignment horizontal="left" vertical="center"/>
    </xf>
    <xf numFmtId="0" fontId="11" fillId="11" borderId="8" xfId="0" applyNumberFormat="1" applyFont="1" applyFill="1" applyBorder="1" applyAlignment="1">
      <alignment horizontal="left"/>
    </xf>
    <xf numFmtId="0" fontId="7" fillId="11" borderId="16" xfId="0" applyNumberFormat="1" applyFont="1" applyFill="1" applyBorder="1" applyAlignment="1">
      <alignment horizontal="left"/>
    </xf>
    <xf numFmtId="0" fontId="7" fillId="11" borderId="1" xfId="0" applyNumberFormat="1" applyFont="1" applyFill="1" applyBorder="1" applyAlignment="1">
      <alignment horizontal="left"/>
    </xf>
    <xf numFmtId="0" fontId="7" fillId="11" borderId="17" xfId="0" applyNumberFormat="1" applyFont="1" applyFill="1" applyBorder="1" applyAlignment="1">
      <alignment horizontal="left"/>
    </xf>
    <xf numFmtId="0" fontId="11" fillId="12" borderId="23" xfId="0" applyNumberFormat="1" applyFont="1" applyFill="1" applyBorder="1" applyAlignment="1">
      <alignment horizontal="left"/>
    </xf>
    <xf numFmtId="0" fontId="7" fillId="12" borderId="24" xfId="0" applyNumberFormat="1" applyFont="1" applyFill="1" applyBorder="1" applyAlignment="1">
      <alignment horizontal="left"/>
    </xf>
    <xf numFmtId="0" fontId="5" fillId="2" borderId="9" xfId="0" applyNumberFormat="1" applyFont="1" applyFill="1" applyBorder="1" applyAlignment="1">
      <alignment horizontal="center" vertical="center"/>
    </xf>
    <xf numFmtId="0" fontId="15" fillId="2" borderId="20" xfId="0" applyNumberFormat="1" applyFont="1" applyFill="1" applyBorder="1" applyAlignment="1">
      <alignment horizontal="left" vertical="center" wrapText="1"/>
    </xf>
    <xf numFmtId="0" fontId="15" fillId="2" borderId="21" xfId="0" applyNumberFormat="1" applyFont="1" applyFill="1" applyBorder="1" applyAlignment="1">
      <alignment horizontal="left" vertical="center" wrapText="1"/>
    </xf>
    <xf numFmtId="0" fontId="14" fillId="2" borderId="20" xfId="0" applyNumberFormat="1" applyFont="1" applyFill="1" applyBorder="1" applyAlignment="1">
      <alignment vertical="center"/>
    </xf>
    <xf numFmtId="0" fontId="1" fillId="2" borderId="2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left"/>
    </xf>
    <xf numFmtId="165" fontId="5" fillId="2" borderId="9" xfId="0" applyNumberFormat="1" applyFont="1" applyFill="1" applyBorder="1" applyAlignment="1">
      <alignment horizontal="center" vertical="center"/>
    </xf>
    <xf numFmtId="0" fontId="28" fillId="2" borderId="9" xfId="0" applyNumberFormat="1" applyFont="1" applyFill="1" applyBorder="1" applyAlignment="1">
      <alignment horizontal="center" vertical="center"/>
    </xf>
    <xf numFmtId="0" fontId="29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273359"/>
      <rgbColor rgb="00FFFFFF"/>
      <rgbColor rgb="00E4E8F3"/>
      <rgbColor rgb="000000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FFFF99"/>
      <color rgb="FF00CC99"/>
      <color rgb="FFFD77F3"/>
      <color rgb="FF66FF66"/>
      <color rgb="FFCD03B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calendars/academic-calendar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vertex42.com/calendars/academic-calendar.html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ertex42.com/calendars/academic-calendar.htm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ertex42.com/calendars/academic-calendar.html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ertex42.com/calendars/academic-calendar.htm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vertex42.com/" TargetMode="External"/><Relationship Id="rId1" Type="http://schemas.openxmlformats.org/officeDocument/2006/relationships/hyperlink" Target="http://www.vertex42.com/calendars/academic-calendar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vertex42.com/calendars/academic-calendar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showGridLines="0" topLeftCell="A6" workbookViewId="0">
      <selection activeCell="A2" sqref="A2:XFD2"/>
    </sheetView>
  </sheetViews>
  <sheetFormatPr defaultColWidth="10.25" defaultRowHeight="20.100000000000001" customHeight="1"/>
  <cols>
    <col min="1" max="1" width="3.75" style="1" customWidth="1"/>
    <col min="2" max="2" width="4.62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13" style="1" customWidth="1"/>
    <col min="15" max="16384" width="10.25" style="1"/>
  </cols>
  <sheetData>
    <row r="1" spans="1:14" ht="33.75" hidden="1" customHeight="1">
      <c r="A1" s="43">
        <v>40725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s="31" customFormat="1" ht="36.75" customHeight="1">
      <c r="A2" s="45" t="s">
        <v>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7" t="str">
        <f>IF((E4=""),IF((WEEKDAY($A$1,1)=4),$A$1,""),(E4+1))</f>
        <v/>
      </c>
      <c r="H4" s="8"/>
      <c r="I4" s="7" t="str">
        <f>IF((G4=""),IF((WEEKDAY($A$1,1)=5),$A$1,""),(G4+1))</f>
        <v/>
      </c>
      <c r="J4" s="8"/>
      <c r="K4" s="7">
        <f>IF((I4=""),IF((WEEKDAY($A$1,1)=6),$A$1,""),(I4+1))</f>
        <v>40725</v>
      </c>
      <c r="L4" s="8"/>
      <c r="M4" s="5">
        <f>IF((K4=""),IF((WEEKDAY($A$1,1)=7),$A$1,""),(K4+1))</f>
        <v>40726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0"/>
      <c r="N5" s="50"/>
    </row>
    <row r="6" spans="1:14" ht="12.7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40727</v>
      </c>
      <c r="B9" s="6"/>
      <c r="C9" s="7">
        <f>A9+1</f>
        <v>40728</v>
      </c>
      <c r="D9" s="8"/>
      <c r="E9" s="7">
        <f>C9+1</f>
        <v>40729</v>
      </c>
      <c r="F9" s="8"/>
      <c r="G9" s="7">
        <f>E9+1</f>
        <v>40730</v>
      </c>
      <c r="H9" s="8"/>
      <c r="I9" s="7">
        <f>G9+1</f>
        <v>40731</v>
      </c>
      <c r="J9" s="8"/>
      <c r="K9" s="7">
        <f>I9+1</f>
        <v>40732</v>
      </c>
      <c r="L9" s="8"/>
      <c r="M9" s="5">
        <f>K9+1</f>
        <v>40733</v>
      </c>
      <c r="N9" s="6"/>
    </row>
    <row r="10" spans="1:14" ht="12.75" customHeight="1">
      <c r="A10" s="50"/>
      <c r="B10" s="50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0"/>
      <c r="N10" s="50"/>
    </row>
    <row r="11" spans="1:14" ht="12.75" customHeight="1">
      <c r="A11" s="50"/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0"/>
      <c r="N11" s="50"/>
    </row>
    <row r="12" spans="1:14" ht="12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12.7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40734</v>
      </c>
      <c r="B14" s="6"/>
      <c r="C14" s="7">
        <f>A14+1</f>
        <v>40735</v>
      </c>
      <c r="D14" s="8"/>
      <c r="E14" s="7">
        <f>C14+1</f>
        <v>40736</v>
      </c>
      <c r="F14" s="8"/>
      <c r="G14" s="7">
        <f>E14+1</f>
        <v>40737</v>
      </c>
      <c r="H14" s="8"/>
      <c r="I14" s="7">
        <f>G14+1</f>
        <v>40738</v>
      </c>
      <c r="J14" s="8"/>
      <c r="K14" s="7">
        <f>I14+1</f>
        <v>40739</v>
      </c>
      <c r="L14" s="8"/>
      <c r="M14" s="5">
        <f>K14+1</f>
        <v>40740</v>
      </c>
      <c r="N14" s="6"/>
    </row>
    <row r="15" spans="1:14" ht="12.75" customHeight="1">
      <c r="A15" s="50"/>
      <c r="B15" s="50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0"/>
      <c r="N15" s="50"/>
    </row>
    <row r="16" spans="1:14" ht="12.75" customHeight="1">
      <c r="A16" s="50"/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40741</v>
      </c>
      <c r="B19" s="6"/>
      <c r="C19" s="7">
        <f>A19+1</f>
        <v>40742</v>
      </c>
      <c r="D19" s="8"/>
      <c r="E19" s="7">
        <f>C19+1</f>
        <v>40743</v>
      </c>
      <c r="F19" s="8"/>
      <c r="G19" s="7">
        <f>E19+1</f>
        <v>40744</v>
      </c>
      <c r="H19" s="8"/>
      <c r="I19" s="7">
        <f>G19+1</f>
        <v>40745</v>
      </c>
      <c r="J19" s="8"/>
      <c r="K19" s="7">
        <f>I19+1</f>
        <v>40746</v>
      </c>
      <c r="L19" s="8"/>
      <c r="M19" s="5">
        <f>K19+1</f>
        <v>40747</v>
      </c>
      <c r="N19" s="6"/>
    </row>
    <row r="20" spans="1:14" ht="12.75" customHeight="1">
      <c r="A20" s="50"/>
      <c r="B20" s="50"/>
      <c r="C20" s="51" t="s">
        <v>10</v>
      </c>
      <c r="D20" s="51"/>
      <c r="E20" s="51"/>
      <c r="F20" s="51"/>
      <c r="G20" s="51"/>
      <c r="H20" s="51"/>
      <c r="I20" s="51"/>
      <c r="J20" s="51"/>
      <c r="K20" s="51"/>
      <c r="L20" s="51"/>
      <c r="M20" s="50"/>
      <c r="N20" s="50"/>
    </row>
    <row r="21" spans="1:14" ht="12.75" customHeight="1">
      <c r="A21" s="50"/>
      <c r="B21" s="50"/>
      <c r="C21" s="51" t="s">
        <v>11</v>
      </c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40748</v>
      </c>
      <c r="B24" s="6"/>
      <c r="C24" s="7">
        <f>IF((A24=""),"",IF((MONTH((A24+1))&lt;&gt;MONTH($A$1)),"",(A24+1)))</f>
        <v>40749</v>
      </c>
      <c r="D24" s="8"/>
      <c r="E24" s="7">
        <f>IF((C24=""),"",IF((MONTH((C24+1))&lt;&gt;MONTH($A$1)),"",(C24+1)))</f>
        <v>40750</v>
      </c>
      <c r="F24" s="8"/>
      <c r="G24" s="7">
        <f>IF((E24=""),"",IF((MONTH((E24+1))&lt;&gt;MONTH($A$1)),"",(E24+1)))</f>
        <v>40751</v>
      </c>
      <c r="H24" s="8"/>
      <c r="I24" s="7">
        <f>IF((G24=""),"",IF((MONTH((G24+1))&lt;&gt;MONTH($A$1)),"",(G24+1)))</f>
        <v>40752</v>
      </c>
      <c r="J24" s="8"/>
      <c r="K24" s="7">
        <f>IF((I24=""),"",IF((MONTH((I24+1))&lt;&gt;MONTH($A$1)),"",(I24+1)))</f>
        <v>40753</v>
      </c>
      <c r="L24" s="8"/>
      <c r="M24" s="5">
        <f>IF((K24=""),"",IF((MONTH((K24+1))&lt;&gt;MONTH($A$1)),"",(K24+1)))</f>
        <v>40754</v>
      </c>
      <c r="N24" s="6"/>
    </row>
    <row r="25" spans="1:14" ht="12.75" customHeight="1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0"/>
      <c r="N25" s="50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>
        <f>IF((M24=""),"",IF((MONTH((M24+1))&lt;&gt;MONTH($A$1)),"",(M24+1)))</f>
        <v>40755</v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59"/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59"/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59"/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 customHeight="1">
      <c r="A33" s="52"/>
      <c r="B33" s="52"/>
      <c r="C33" s="53"/>
      <c r="D33" s="53"/>
      <c r="E33" s="63"/>
      <c r="F33" s="64"/>
      <c r="G33" s="64"/>
      <c r="H33" s="64"/>
      <c r="I33" s="64"/>
      <c r="J33" s="64"/>
      <c r="K33" s="65" t="str">
        <f>HYPERLINK("http://www.vertex42.com/calendars/academic-calendar.html","Academic Calendar by Vertex42.com")</f>
        <v>Academic Calendar by Vertex42.com</v>
      </c>
      <c r="L33" s="66"/>
      <c r="M33" s="67"/>
      <c r="N33" s="65"/>
    </row>
  </sheetData>
  <mergeCells count="165">
    <mergeCell ref="A33:B33"/>
    <mergeCell ref="C33:D33"/>
    <mergeCell ref="E33:J33"/>
    <mergeCell ref="K33:N33"/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M8:N8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</mergeCells>
  <hyperlinks>
    <hyperlink ref="K33" r:id="rId1" display="http://www.vertex42.com/calendars/academic-calendar.html"/>
  </hyperlinks>
  <pageMargins left="0.75" right="0.75" top="1" bottom="1" header="0.5" footer="0.5"/>
  <pageSetup orientation="landscape" useFirstPageNumber="1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2"/>
  <sheetViews>
    <sheetView showGridLines="0" topLeftCell="A7" workbookViewId="0">
      <selection activeCell="A33" sqref="A33:XFD33"/>
    </sheetView>
  </sheetViews>
  <sheetFormatPr defaultColWidth="10.25" defaultRowHeight="20.100000000000001" customHeight="1"/>
  <cols>
    <col min="1" max="1" width="3.75" style="1" customWidth="1"/>
    <col min="2" max="2" width="8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7.75" style="1" customWidth="1"/>
    <col min="15" max="16384" width="10.25" style="1"/>
  </cols>
  <sheetData>
    <row r="1" spans="1:14" ht="33.75" hidden="1" customHeight="1">
      <c r="A1" s="43">
        <v>41000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29.25" customHeight="1">
      <c r="A2" s="89" t="s">
        <v>35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>
        <f>IF((WEEKDAY($A$1,1)=1),$A$1,"")</f>
        <v>41000</v>
      </c>
      <c r="B4" s="6"/>
      <c r="C4" s="7">
        <f>IF((A4=""),IF((WEEKDAY($A$1,1)=2),$A$1,""),(A4+1))</f>
        <v>41001</v>
      </c>
      <c r="D4" s="8"/>
      <c r="E4" s="7">
        <f>IF((C4=""),IF((WEEKDAY($A$1,1)=3),$A$1,""),(C4+1))</f>
        <v>41002</v>
      </c>
      <c r="F4" s="8"/>
      <c r="G4" s="7">
        <f>IF((E4=""),IF((WEEKDAY($A$1,1)=4),$A$1,""),(E4+1))</f>
        <v>41003</v>
      </c>
      <c r="H4" s="8"/>
      <c r="I4" s="7">
        <f>IF((G4=""),IF((WEEKDAY($A$1,1)=5),$A$1,""),(G4+1))</f>
        <v>41004</v>
      </c>
      <c r="J4" s="8"/>
      <c r="K4" s="7">
        <f>IF((I4=""),IF((WEEKDAY($A$1,1)=6),$A$1,""),(I4+1))</f>
        <v>41005</v>
      </c>
      <c r="L4" s="8"/>
      <c r="M4" s="5">
        <f>IF((K4=""),IF((WEEKDAY($A$1,1)=7),$A$1,""),(K4+1))</f>
        <v>41006</v>
      </c>
      <c r="N4" s="6"/>
    </row>
    <row r="5" spans="1:14" ht="12.75" customHeight="1">
      <c r="A5" s="50"/>
      <c r="B5" s="50"/>
      <c r="C5" s="94" t="s">
        <v>19</v>
      </c>
      <c r="D5" s="94"/>
      <c r="E5" s="94" t="s">
        <v>36</v>
      </c>
      <c r="F5" s="94"/>
      <c r="G5" s="94" t="s">
        <v>36</v>
      </c>
      <c r="H5" s="94"/>
      <c r="I5" s="94" t="s">
        <v>36</v>
      </c>
      <c r="J5" s="94"/>
      <c r="K5" s="94" t="s">
        <v>36</v>
      </c>
      <c r="L5" s="94"/>
      <c r="M5" s="50"/>
      <c r="N5" s="50"/>
    </row>
    <row r="6" spans="1:14" ht="12.75" customHeight="1">
      <c r="A6" s="50"/>
      <c r="B6" s="50"/>
      <c r="C6" s="94"/>
      <c r="D6" s="94"/>
      <c r="E6" s="94" t="s">
        <v>19</v>
      </c>
      <c r="F6" s="94"/>
      <c r="G6" s="94" t="s">
        <v>19</v>
      </c>
      <c r="H6" s="94"/>
      <c r="I6" s="94" t="s">
        <v>19</v>
      </c>
      <c r="J6" s="94"/>
      <c r="K6" s="94" t="s">
        <v>19</v>
      </c>
      <c r="L6" s="94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41007</v>
      </c>
      <c r="B9" s="6"/>
      <c r="C9" s="7">
        <f>A9+1</f>
        <v>41008</v>
      </c>
      <c r="D9" s="8"/>
      <c r="E9" s="7">
        <f>C9+1</f>
        <v>41009</v>
      </c>
      <c r="F9" s="8" t="s">
        <v>43</v>
      </c>
      <c r="G9" s="7">
        <f>E9+1</f>
        <v>41010</v>
      </c>
      <c r="H9" s="8" t="s">
        <v>44</v>
      </c>
      <c r="I9" s="7">
        <f>G9+1</f>
        <v>41011</v>
      </c>
      <c r="J9" s="8" t="s">
        <v>43</v>
      </c>
      <c r="K9" s="7">
        <f>I9+1</f>
        <v>41012</v>
      </c>
      <c r="L9" s="8" t="s">
        <v>44</v>
      </c>
      <c r="M9" s="5">
        <f>K9+1</f>
        <v>41013</v>
      </c>
      <c r="N9" s="6"/>
    </row>
    <row r="10" spans="1:14" ht="12.75" customHeight="1">
      <c r="A10" s="50"/>
      <c r="B10" s="50"/>
      <c r="C10" s="94" t="s">
        <v>19</v>
      </c>
      <c r="D10" s="94"/>
      <c r="E10" s="75" t="s">
        <v>76</v>
      </c>
      <c r="F10" s="51"/>
      <c r="G10" s="75" t="s">
        <v>76</v>
      </c>
      <c r="H10" s="51"/>
      <c r="I10" s="75" t="s">
        <v>76</v>
      </c>
      <c r="J10" s="51"/>
      <c r="K10" s="75" t="s">
        <v>76</v>
      </c>
      <c r="L10" s="51"/>
      <c r="M10" s="9"/>
      <c r="N10" s="13"/>
    </row>
    <row r="11" spans="1:14" ht="12.75" customHeight="1">
      <c r="A11" s="50"/>
      <c r="B11" s="50"/>
      <c r="C11" s="51"/>
      <c r="D11" s="51"/>
      <c r="E11" s="75" t="s">
        <v>109</v>
      </c>
      <c r="F11" s="51"/>
      <c r="G11" s="75" t="s">
        <v>109</v>
      </c>
      <c r="H11" s="51"/>
      <c r="I11" s="94" t="s">
        <v>114</v>
      </c>
      <c r="J11" s="94"/>
      <c r="K11" s="75" t="s">
        <v>110</v>
      </c>
      <c r="L11" s="51"/>
      <c r="M11" s="9"/>
      <c r="N11" s="13"/>
    </row>
    <row r="12" spans="1:14" ht="12.75" customHeight="1">
      <c r="A12" s="50"/>
      <c r="B12" s="50"/>
      <c r="C12" s="51"/>
      <c r="D12" s="51"/>
      <c r="E12" s="51"/>
      <c r="F12" s="51"/>
      <c r="G12" s="51" t="s">
        <v>117</v>
      </c>
      <c r="H12" s="51"/>
      <c r="I12" s="51"/>
      <c r="J12" s="51"/>
      <c r="K12" s="94" t="s">
        <v>114</v>
      </c>
      <c r="L12" s="94"/>
      <c r="M12" s="9"/>
      <c r="N12" s="13"/>
    </row>
    <row r="13" spans="1:14" ht="12.75" customHeight="1">
      <c r="A13" s="52"/>
      <c r="B13" s="52"/>
      <c r="C13" s="53"/>
      <c r="D13" s="53"/>
      <c r="E13" s="75" t="s">
        <v>46</v>
      </c>
      <c r="F13" s="51"/>
      <c r="G13" s="98" t="s">
        <v>69</v>
      </c>
      <c r="H13" s="53"/>
      <c r="I13" s="75" t="s">
        <v>122</v>
      </c>
      <c r="J13" s="51"/>
      <c r="K13" s="53"/>
      <c r="L13" s="53"/>
      <c r="M13" s="52"/>
      <c r="N13" s="52"/>
    </row>
    <row r="14" spans="1:14" ht="18" customHeight="1">
      <c r="A14" s="5">
        <f>M9+1</f>
        <v>41014</v>
      </c>
      <c r="B14" s="6"/>
      <c r="C14" s="7">
        <f>A14+1</f>
        <v>41015</v>
      </c>
      <c r="D14" s="8" t="s">
        <v>43</v>
      </c>
      <c r="E14" s="7">
        <f>C14+1</f>
        <v>41016</v>
      </c>
      <c r="F14" s="8" t="s">
        <v>44</v>
      </c>
      <c r="G14" s="7">
        <f>E14+1</f>
        <v>41017</v>
      </c>
      <c r="H14" s="8" t="s">
        <v>43</v>
      </c>
      <c r="I14" s="7">
        <f>G14+1</f>
        <v>41018</v>
      </c>
      <c r="J14" s="8" t="s">
        <v>44</v>
      </c>
      <c r="K14" s="7">
        <f>I14+1</f>
        <v>41019</v>
      </c>
      <c r="L14" s="8" t="s">
        <v>43</v>
      </c>
      <c r="M14" s="5">
        <f>K14+1</f>
        <v>41020</v>
      </c>
      <c r="N14" s="6"/>
    </row>
    <row r="15" spans="1:14" ht="23.25" customHeight="1">
      <c r="A15" s="50"/>
      <c r="B15" s="50"/>
      <c r="C15" s="75" t="s">
        <v>76</v>
      </c>
      <c r="D15" s="51"/>
      <c r="E15" s="75" t="s">
        <v>76</v>
      </c>
      <c r="F15" s="51"/>
      <c r="G15" s="78" t="s">
        <v>112</v>
      </c>
      <c r="H15" s="80"/>
      <c r="I15" s="78" t="s">
        <v>112</v>
      </c>
      <c r="J15" s="80"/>
      <c r="K15" s="78" t="s">
        <v>112</v>
      </c>
      <c r="L15" s="80"/>
      <c r="M15" s="50"/>
      <c r="N15" s="50"/>
    </row>
    <row r="16" spans="1:14" ht="12.75" customHeight="1">
      <c r="A16" s="50"/>
      <c r="B16" s="50"/>
      <c r="C16" s="75" t="s">
        <v>110</v>
      </c>
      <c r="D16" s="51"/>
      <c r="E16" s="94" t="s">
        <v>111</v>
      </c>
      <c r="F16" s="94"/>
      <c r="G16" s="94" t="s">
        <v>111</v>
      </c>
      <c r="H16" s="94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75" t="s">
        <v>122</v>
      </c>
      <c r="H17" s="51"/>
      <c r="I17" s="51"/>
      <c r="J17" s="51"/>
      <c r="K17" s="51"/>
      <c r="L17" s="51"/>
      <c r="M17" s="50"/>
      <c r="N17" s="50"/>
    </row>
    <row r="18" spans="1:14" ht="23.25" customHeight="1">
      <c r="A18" s="52"/>
      <c r="B18" s="52"/>
      <c r="C18" s="78" t="s">
        <v>128</v>
      </c>
      <c r="D18" s="80"/>
      <c r="E18" s="98" t="s">
        <v>69</v>
      </c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41021</v>
      </c>
      <c r="B19" s="6"/>
      <c r="C19" s="7">
        <f>A19+1</f>
        <v>41022</v>
      </c>
      <c r="D19" s="8" t="s">
        <v>44</v>
      </c>
      <c r="E19" s="7">
        <f>C19+1</f>
        <v>41023</v>
      </c>
      <c r="F19" s="8" t="s">
        <v>43</v>
      </c>
      <c r="G19" s="7">
        <f>E19+1</f>
        <v>41024</v>
      </c>
      <c r="H19" s="26" t="s">
        <v>44</v>
      </c>
      <c r="I19" s="7">
        <f>G19+1</f>
        <v>41025</v>
      </c>
      <c r="J19" s="18" t="s">
        <v>43</v>
      </c>
      <c r="K19" s="7">
        <f>I19+1</f>
        <v>41026</v>
      </c>
      <c r="L19" s="18" t="s">
        <v>44</v>
      </c>
      <c r="M19" s="5">
        <f>K19+1</f>
        <v>41027</v>
      </c>
      <c r="N19" s="6"/>
    </row>
    <row r="20" spans="1:14" ht="23.25" customHeight="1">
      <c r="A20" s="50"/>
      <c r="B20" s="50"/>
      <c r="C20" s="144" t="s">
        <v>113</v>
      </c>
      <c r="D20" s="145"/>
      <c r="E20" s="144" t="s">
        <v>113</v>
      </c>
      <c r="F20" s="145"/>
      <c r="G20" s="14"/>
      <c r="H20" s="8"/>
      <c r="I20" s="146" t="s">
        <v>122</v>
      </c>
      <c r="J20" s="147"/>
      <c r="K20" s="14"/>
      <c r="L20" s="14"/>
      <c r="M20" s="50"/>
      <c r="N20" s="50"/>
    </row>
    <row r="21" spans="1:14" ht="12.75" customHeight="1">
      <c r="A21" s="50"/>
      <c r="B21" s="50"/>
      <c r="C21" s="51"/>
      <c r="D21" s="51"/>
      <c r="E21" s="51"/>
      <c r="F21" s="51"/>
      <c r="G21" s="14"/>
      <c r="H21" s="14"/>
      <c r="I21" s="14"/>
      <c r="J21" s="14"/>
      <c r="K21" s="14"/>
      <c r="L21" s="14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14"/>
      <c r="H22" s="14"/>
      <c r="I22" s="14"/>
      <c r="J22" s="14"/>
      <c r="K22" s="14"/>
      <c r="L22" s="14"/>
      <c r="M22" s="50"/>
      <c r="N22" s="50"/>
    </row>
    <row r="23" spans="1:14" ht="12.75" customHeight="1">
      <c r="A23" s="52"/>
      <c r="B23" s="52"/>
      <c r="C23" s="98" t="s">
        <v>69</v>
      </c>
      <c r="D23" s="53"/>
      <c r="E23" s="75" t="s">
        <v>46</v>
      </c>
      <c r="F23" s="51"/>
      <c r="G23" s="98" t="s">
        <v>65</v>
      </c>
      <c r="H23" s="53"/>
      <c r="I23" s="98" t="s">
        <v>65</v>
      </c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41028</v>
      </c>
      <c r="B24" s="6"/>
      <c r="C24" s="7">
        <f>IF((A24=""),"",IF((MONTH((A24+1))&lt;&gt;MONTH($A$1)),"",(A24+1)))</f>
        <v>41029</v>
      </c>
      <c r="D24" s="8"/>
      <c r="E24" s="7" t="str">
        <f>IF((C24=""),"",IF((MONTH((C24+1))&lt;&gt;MONTH($A$1)),"",(C24+1)))</f>
        <v/>
      </c>
      <c r="F24" s="8"/>
      <c r="G24" s="7" t="str">
        <f>IF((E24=""),"",IF((MONTH((E24+1))&lt;&gt;MONTH($A$1)),"",(E24+1)))</f>
        <v/>
      </c>
      <c r="H24" s="8"/>
      <c r="I24" s="7" t="str">
        <f>IF((G24=""),"",IF((MONTH((G24+1))&lt;&gt;MONTH($A$1)),"",(G24+1)))</f>
        <v/>
      </c>
      <c r="J24" s="8"/>
      <c r="K24" s="7" t="str">
        <f>IF((I24=""),"",IF((MONTH((I24+1))&lt;&gt;MONTH($A$1)),"",(I24+1)))</f>
        <v/>
      </c>
      <c r="L24" s="8"/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51" t="s">
        <v>43</v>
      </c>
      <c r="D25" s="51"/>
      <c r="E25" s="51"/>
      <c r="F25" s="51"/>
      <c r="G25" s="51"/>
      <c r="H25" s="51"/>
      <c r="I25" s="51"/>
      <c r="J25" s="51"/>
      <c r="K25" s="51"/>
      <c r="L25" s="51"/>
      <c r="M25" s="50"/>
      <c r="N25" s="50"/>
    </row>
    <row r="26" spans="1:14" ht="12.75" customHeight="1">
      <c r="A26" s="50"/>
      <c r="B26" s="50"/>
      <c r="C26" s="75" t="s">
        <v>64</v>
      </c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75" t="s">
        <v>46</v>
      </c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83" t="s">
        <v>115</v>
      </c>
      <c r="F32" s="60"/>
      <c r="G32" s="61"/>
      <c r="H32" s="61"/>
      <c r="I32" s="61"/>
      <c r="J32" s="61"/>
      <c r="K32" s="61"/>
      <c r="L32" s="61"/>
      <c r="M32" s="61"/>
      <c r="N32" s="62"/>
    </row>
  </sheetData>
  <mergeCells count="150"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3:B23"/>
    <mergeCell ref="C23:D23"/>
    <mergeCell ref="E23:F23"/>
    <mergeCell ref="G23:H23"/>
    <mergeCell ref="I23:J23"/>
    <mergeCell ref="K23:L23"/>
    <mergeCell ref="M23:N23"/>
    <mergeCell ref="A25:B25"/>
    <mergeCell ref="C25:D25"/>
    <mergeCell ref="E25:F25"/>
    <mergeCell ref="G25:H25"/>
    <mergeCell ref="I25:J25"/>
    <mergeCell ref="K25:L25"/>
    <mergeCell ref="M25:N25"/>
    <mergeCell ref="A21:B21"/>
    <mergeCell ref="C21:D21"/>
    <mergeCell ref="E21:F21"/>
    <mergeCell ref="M21:N21"/>
    <mergeCell ref="A18:B18"/>
    <mergeCell ref="A22:B22"/>
    <mergeCell ref="C22:D22"/>
    <mergeCell ref="E22:F22"/>
    <mergeCell ref="M22:N22"/>
    <mergeCell ref="C18:D18"/>
    <mergeCell ref="E18:F18"/>
    <mergeCell ref="G18:H18"/>
    <mergeCell ref="I18:J18"/>
    <mergeCell ref="K18:L18"/>
    <mergeCell ref="I20:J20"/>
    <mergeCell ref="M16:N16"/>
    <mergeCell ref="M17:N17"/>
    <mergeCell ref="M18:N18"/>
    <mergeCell ref="A20:B20"/>
    <mergeCell ref="C20:D20"/>
    <mergeCell ref="E20:F20"/>
    <mergeCell ref="M20:N20"/>
    <mergeCell ref="A16:B16"/>
    <mergeCell ref="C16:D16"/>
    <mergeCell ref="E16:F16"/>
    <mergeCell ref="G16:H16"/>
    <mergeCell ref="I16:J16"/>
    <mergeCell ref="K16:L16"/>
    <mergeCell ref="A17:B17"/>
    <mergeCell ref="C17:D17"/>
    <mergeCell ref="E17:F17"/>
    <mergeCell ref="G17:H17"/>
    <mergeCell ref="I17:J17"/>
    <mergeCell ref="K17:L17"/>
    <mergeCell ref="M13:N13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A12:B12"/>
    <mergeCell ref="C12:D12"/>
    <mergeCell ref="E12:F12"/>
    <mergeCell ref="G12:H12"/>
    <mergeCell ref="I12:J12"/>
    <mergeCell ref="K12:L12"/>
    <mergeCell ref="A10:B10"/>
    <mergeCell ref="C10:D10"/>
    <mergeCell ref="E10:F10"/>
    <mergeCell ref="G10:H10"/>
    <mergeCell ref="I10:J10"/>
    <mergeCell ref="K10:L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8:N8"/>
    <mergeCell ref="A5:B5"/>
    <mergeCell ref="C5:D5"/>
    <mergeCell ref="E5:F5"/>
    <mergeCell ref="G5:H5"/>
    <mergeCell ref="I5:J5"/>
    <mergeCell ref="K5:L5"/>
    <mergeCell ref="M5:N5"/>
    <mergeCell ref="M7:N7"/>
    <mergeCell ref="A6:B6"/>
    <mergeCell ref="C6:D6"/>
    <mergeCell ref="E6:F6"/>
    <mergeCell ref="G6:H6"/>
    <mergeCell ref="I6:J6"/>
    <mergeCell ref="K6:L6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</mergeCells>
  <pageMargins left="0.75" right="0.75" top="1" bottom="1" header="0.5" footer="0.5"/>
  <pageSetup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3"/>
  <sheetViews>
    <sheetView showGridLines="0" tabSelected="1" topLeftCell="A6" workbookViewId="0">
      <selection activeCell="A2" sqref="A2:XFD2"/>
    </sheetView>
  </sheetViews>
  <sheetFormatPr defaultColWidth="10.25" defaultRowHeight="20.100000000000001" customHeight="1"/>
  <cols>
    <col min="1" max="1" width="3.75" style="1" customWidth="1"/>
    <col min="2" max="2" width="9.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9.125" style="1" customWidth="1"/>
    <col min="15" max="16384" width="10.25" style="1"/>
  </cols>
  <sheetData>
    <row r="1" spans="1:14" ht="33.75" hidden="1" customHeight="1">
      <c r="A1" s="43">
        <v>41030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s="151" customFormat="1" ht="31.5" customHeight="1">
      <c r="A2" s="150" t="s">
        <v>38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>
        <f>IF((C4=""),IF((WEEKDAY($A$1,1)=3),$A$1,""),(C4+1))</f>
        <v>41030</v>
      </c>
      <c r="F4" s="8" t="s">
        <v>44</v>
      </c>
      <c r="G4" s="7">
        <f>IF((E4=""),IF((WEEKDAY($A$1,1)=4),$A$1,""),(E4+1))</f>
        <v>41031</v>
      </c>
      <c r="H4" s="8" t="s">
        <v>43</v>
      </c>
      <c r="I4" s="7">
        <f>IF((G4=""),IF((WEEKDAY($A$1,1)=5),$A$1,""),(G4+1))</f>
        <v>41032</v>
      </c>
      <c r="J4" s="8" t="s">
        <v>44</v>
      </c>
      <c r="K4" s="7">
        <f>IF((I4=""),IF((WEEKDAY($A$1,1)=6),$A$1,""),(I4+1))</f>
        <v>41033</v>
      </c>
      <c r="L4" s="8" t="s">
        <v>43</v>
      </c>
      <c r="M4" s="5">
        <f>IF((K4=""),IF((WEEKDAY($A$1,1)=7),$A$1,""),(K4+1))</f>
        <v>41034</v>
      </c>
      <c r="N4" s="6"/>
    </row>
    <row r="5" spans="1:14" ht="12.75" customHeight="1">
      <c r="A5" s="50"/>
      <c r="B5" s="50"/>
      <c r="C5" s="51"/>
      <c r="D5" s="51"/>
      <c r="E5" s="15" t="s">
        <v>37</v>
      </c>
      <c r="F5" s="15" t="s">
        <v>37</v>
      </c>
      <c r="G5" s="15" t="s">
        <v>37</v>
      </c>
      <c r="H5" s="15" t="s">
        <v>37</v>
      </c>
      <c r="I5" s="15" t="s">
        <v>37</v>
      </c>
      <c r="J5" s="15" t="s">
        <v>37</v>
      </c>
      <c r="K5" s="15" t="s">
        <v>37</v>
      </c>
      <c r="L5" s="15" t="s">
        <v>37</v>
      </c>
      <c r="M5" s="50"/>
      <c r="N5" s="50"/>
    </row>
    <row r="6" spans="1:14" ht="12.75" customHeight="1">
      <c r="A6" s="50"/>
      <c r="B6" s="50"/>
      <c r="C6" s="51"/>
      <c r="D6" s="51"/>
      <c r="E6" s="51" t="s">
        <v>25</v>
      </c>
      <c r="F6" s="51"/>
      <c r="G6" s="51" t="s">
        <v>25</v>
      </c>
      <c r="H6" s="51"/>
      <c r="I6" s="51" t="s">
        <v>25</v>
      </c>
      <c r="J6" s="51"/>
      <c r="K6" s="51" t="s">
        <v>25</v>
      </c>
      <c r="L6" s="51"/>
      <c r="M6" s="50"/>
      <c r="N6" s="50"/>
    </row>
    <row r="7" spans="1:14" ht="12.75" customHeight="1">
      <c r="A7" s="50"/>
      <c r="B7" s="50"/>
      <c r="C7" s="51"/>
      <c r="D7" s="51"/>
      <c r="E7" s="75" t="s">
        <v>69</v>
      </c>
      <c r="F7" s="51"/>
      <c r="G7" s="51" t="s">
        <v>117</v>
      </c>
      <c r="H7" s="51"/>
      <c r="I7" s="51"/>
      <c r="J7" s="51"/>
      <c r="K7" s="51"/>
      <c r="L7" s="51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146" t="s">
        <v>122</v>
      </c>
      <c r="H8" s="147"/>
      <c r="I8" s="53"/>
      <c r="J8" s="53"/>
      <c r="K8" s="53"/>
      <c r="L8" s="53"/>
      <c r="M8" s="52"/>
      <c r="N8" s="52"/>
    </row>
    <row r="9" spans="1:14" ht="18" customHeight="1">
      <c r="A9" s="5">
        <f>M4+1</f>
        <v>41035</v>
      </c>
      <c r="B9" s="6"/>
      <c r="C9" s="7">
        <f>A9+1</f>
        <v>41036</v>
      </c>
      <c r="D9" s="8" t="s">
        <v>44</v>
      </c>
      <c r="E9" s="7">
        <f>C9+1</f>
        <v>41037</v>
      </c>
      <c r="F9" s="8" t="s">
        <v>43</v>
      </c>
      <c r="G9" s="7">
        <f>E9+1</f>
        <v>41038</v>
      </c>
      <c r="H9" s="8" t="s">
        <v>44</v>
      </c>
      <c r="I9" s="7">
        <f>G9+1</f>
        <v>41039</v>
      </c>
      <c r="J9" s="8" t="s">
        <v>43</v>
      </c>
      <c r="K9" s="7">
        <f>I9+1</f>
        <v>41040</v>
      </c>
      <c r="L9" s="8" t="s">
        <v>44</v>
      </c>
      <c r="M9" s="5">
        <f>K9+1</f>
        <v>41041</v>
      </c>
      <c r="N9" s="6"/>
    </row>
    <row r="10" spans="1:14" ht="12.75" customHeight="1">
      <c r="A10" s="50"/>
      <c r="B10" s="50"/>
      <c r="C10" s="51" t="s">
        <v>25</v>
      </c>
      <c r="D10" s="51"/>
      <c r="E10" s="51" t="s">
        <v>25</v>
      </c>
      <c r="F10" s="51"/>
      <c r="G10" s="51" t="s">
        <v>25</v>
      </c>
      <c r="H10" s="51"/>
      <c r="I10" s="51" t="s">
        <v>25</v>
      </c>
      <c r="J10" s="51"/>
      <c r="K10" s="51" t="s">
        <v>25</v>
      </c>
      <c r="L10" s="51"/>
      <c r="M10" s="50"/>
      <c r="N10" s="50"/>
    </row>
    <row r="11" spans="1:14" ht="26.25" customHeight="1">
      <c r="A11" s="50"/>
      <c r="B11" s="50"/>
      <c r="C11" s="75" t="s">
        <v>69</v>
      </c>
      <c r="D11" s="51"/>
      <c r="E11" s="78" t="s">
        <v>128</v>
      </c>
      <c r="F11" s="80"/>
      <c r="G11" s="51"/>
      <c r="H11" s="51"/>
      <c r="I11" s="146" t="s">
        <v>122</v>
      </c>
      <c r="J11" s="147"/>
      <c r="K11" s="51"/>
      <c r="L11" s="51"/>
      <c r="M11" s="50"/>
      <c r="N11" s="50"/>
    </row>
    <row r="12" spans="1:14" ht="12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12.7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41042</v>
      </c>
      <c r="B14" s="6"/>
      <c r="C14" s="7">
        <f>A14+1</f>
        <v>41043</v>
      </c>
      <c r="D14" s="8" t="s">
        <v>43</v>
      </c>
      <c r="E14" s="7">
        <f>C14+1</f>
        <v>41044</v>
      </c>
      <c r="F14" s="8" t="s">
        <v>44</v>
      </c>
      <c r="G14" s="7">
        <f>E14+1</f>
        <v>41045</v>
      </c>
      <c r="H14" s="8" t="s">
        <v>43</v>
      </c>
      <c r="I14" s="7">
        <f>G14+1</f>
        <v>41046</v>
      </c>
      <c r="J14" s="8" t="s">
        <v>44</v>
      </c>
      <c r="K14" s="7">
        <f>I14+1</f>
        <v>41047</v>
      </c>
      <c r="L14" s="8" t="s">
        <v>43</v>
      </c>
      <c r="M14" s="5">
        <f>K14+1</f>
        <v>41048</v>
      </c>
      <c r="N14" s="6"/>
    </row>
    <row r="15" spans="1:14" ht="12.75" customHeight="1">
      <c r="A15" s="50"/>
      <c r="B15" s="50"/>
      <c r="C15" s="75" t="s">
        <v>68</v>
      </c>
      <c r="D15" s="51"/>
      <c r="E15" s="75" t="s">
        <v>68</v>
      </c>
      <c r="F15" s="51"/>
      <c r="G15" s="51"/>
      <c r="H15" s="51"/>
      <c r="I15" s="51"/>
      <c r="J15" s="51"/>
      <c r="K15" s="51"/>
      <c r="L15" s="51"/>
      <c r="M15" s="50"/>
      <c r="N15" s="50"/>
    </row>
    <row r="16" spans="1:14" ht="12.75" customHeight="1">
      <c r="A16" s="50"/>
      <c r="B16" s="50"/>
      <c r="C16" s="75" t="s">
        <v>70</v>
      </c>
      <c r="D16" s="51"/>
      <c r="E16" s="75" t="s">
        <v>69</v>
      </c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41049</v>
      </c>
      <c r="B19" s="6"/>
      <c r="C19" s="7">
        <f>A19+1</f>
        <v>41050</v>
      </c>
      <c r="D19" s="8" t="s">
        <v>44</v>
      </c>
      <c r="E19" s="7">
        <f>C19+1</f>
        <v>41051</v>
      </c>
      <c r="F19" s="8" t="s">
        <v>43</v>
      </c>
      <c r="G19" s="7">
        <f>E19+1</f>
        <v>41052</v>
      </c>
      <c r="H19" s="8" t="s">
        <v>44</v>
      </c>
      <c r="I19" s="7">
        <f>G19+1</f>
        <v>41053</v>
      </c>
      <c r="J19" s="8" t="s">
        <v>43</v>
      </c>
      <c r="K19" s="7">
        <f>I19+1</f>
        <v>41054</v>
      </c>
      <c r="L19" s="8"/>
      <c r="M19" s="5">
        <f>K19+1</f>
        <v>41055</v>
      </c>
      <c r="N19" s="6"/>
    </row>
    <row r="20" spans="1:14" ht="12.75" customHeight="1">
      <c r="A20" s="50"/>
      <c r="B20" s="50"/>
      <c r="C20" s="51" t="s">
        <v>118</v>
      </c>
      <c r="D20" s="51"/>
      <c r="E20" s="51" t="s">
        <v>118</v>
      </c>
      <c r="F20" s="51"/>
      <c r="G20" s="51" t="s">
        <v>39</v>
      </c>
      <c r="H20" s="51"/>
      <c r="I20" s="51" t="s">
        <v>39</v>
      </c>
      <c r="J20" s="51"/>
      <c r="K20" s="51"/>
      <c r="L20" s="51"/>
      <c r="M20" s="50"/>
      <c r="N20" s="50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 t="s">
        <v>40</v>
      </c>
      <c r="J21" s="51"/>
      <c r="K21" s="51"/>
      <c r="L21" s="51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41056</v>
      </c>
      <c r="B24" s="6"/>
      <c r="C24" s="7">
        <f>IF((A24=""),"",IF((MONTH((A24+1))&lt;&gt;MONTH($A$1)),"",(A24+1)))</f>
        <v>41057</v>
      </c>
      <c r="D24" s="8"/>
      <c r="E24" s="7">
        <f>IF((C24=""),"",IF((MONTH((C24+1))&lt;&gt;MONTH($A$1)),"",(C24+1)))</f>
        <v>41058</v>
      </c>
      <c r="F24" s="8"/>
      <c r="G24" s="7">
        <f>IF((E24=""),"",IF((MONTH((E24+1))&lt;&gt;MONTH($A$1)),"",(E24+1)))</f>
        <v>41059</v>
      </c>
      <c r="H24" s="8"/>
      <c r="I24" s="7">
        <f>IF((G24=""),"",IF((MONTH((G24+1))&lt;&gt;MONTH($A$1)),"",(G24+1)))</f>
        <v>41060</v>
      </c>
      <c r="J24" s="8"/>
      <c r="K24" s="7" t="str">
        <f>IF((I24=""),"",IF((MONTH((I24+1))&lt;&gt;MONTH($A$1)),"",(I24+1)))</f>
        <v/>
      </c>
      <c r="L24" s="8"/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0"/>
      <c r="N25" s="50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59"/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 customHeight="1">
      <c r="A33" s="52"/>
      <c r="B33" s="52"/>
      <c r="C33" s="53"/>
      <c r="D33" s="53"/>
      <c r="E33" s="63"/>
      <c r="F33" s="64"/>
      <c r="G33" s="64"/>
      <c r="H33" s="64"/>
      <c r="I33" s="64"/>
      <c r="J33" s="64"/>
      <c r="K33" s="65" t="str">
        <f>HYPERLINK("http://www.vertex42.com/calendars/academic-calendar.html","Academic Calendar by Vertex42.com")</f>
        <v>Academic Calendar by Vertex42.com</v>
      </c>
      <c r="L33" s="66"/>
      <c r="M33" s="67"/>
      <c r="N33" s="65"/>
    </row>
  </sheetData>
  <mergeCells count="161">
    <mergeCell ref="A33:B33"/>
    <mergeCell ref="C33:D33"/>
    <mergeCell ref="E33:J33"/>
    <mergeCell ref="K33:N33"/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7:B7"/>
    <mergeCell ref="C7:D7"/>
    <mergeCell ref="E7:F7"/>
    <mergeCell ref="G7:H7"/>
    <mergeCell ref="I7:J7"/>
    <mergeCell ref="M8:N8"/>
    <mergeCell ref="K7:L7"/>
    <mergeCell ref="M7:N7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A6:B6"/>
    <mergeCell ref="C6:D6"/>
    <mergeCell ref="E6:F6"/>
    <mergeCell ref="G6:H6"/>
    <mergeCell ref="I3:J3"/>
    <mergeCell ref="K3:L3"/>
    <mergeCell ref="I6:J6"/>
    <mergeCell ref="K6:L6"/>
    <mergeCell ref="M6:N6"/>
    <mergeCell ref="A1:B1"/>
    <mergeCell ref="K1:N1"/>
    <mergeCell ref="A2:N2"/>
    <mergeCell ref="A3:B3"/>
    <mergeCell ref="C3:D3"/>
    <mergeCell ref="E3:F3"/>
    <mergeCell ref="G3:H3"/>
    <mergeCell ref="M3:N3"/>
    <mergeCell ref="A5:B5"/>
    <mergeCell ref="C5:D5"/>
    <mergeCell ref="M5:N5"/>
  </mergeCells>
  <hyperlinks>
    <hyperlink ref="K33" r:id="rId1" display="http://www.vertex42.com/calendars/academic-calendar.html"/>
  </hyperlinks>
  <pageMargins left="0.75" right="0.75" top="1" bottom="1" header="0.5" footer="0.5"/>
  <pageSetup orientation="landscape" useFirstPageNumber="1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4"/>
  <sheetViews>
    <sheetView showGridLines="0" topLeftCell="A2" workbookViewId="0"/>
  </sheetViews>
  <sheetFormatPr defaultColWidth="10.25" defaultRowHeight="20.100000000000001" customHeight="1"/>
  <cols>
    <col min="1" max="1" width="3.75" style="1" customWidth="1"/>
    <col min="2" max="2" width="13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13" style="1" customWidth="1"/>
    <col min="15" max="16384" width="10.25" style="1"/>
  </cols>
  <sheetData>
    <row r="1" spans="1:14" ht="33.75" hidden="1" customHeight="1">
      <c r="A1" s="43">
        <v>41061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18" customHeight="1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ht="57.75" customHeight="1">
      <c r="A3" s="143" t="s">
        <v>41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ht="15.75" customHeight="1">
      <c r="A4" s="46" t="s">
        <v>3</v>
      </c>
      <c r="B4" s="47"/>
      <c r="C4" s="47" t="s">
        <v>4</v>
      </c>
      <c r="D4" s="47"/>
      <c r="E4" s="47" t="s">
        <v>5</v>
      </c>
      <c r="F4" s="47"/>
      <c r="G4" s="47" t="s">
        <v>6</v>
      </c>
      <c r="H4" s="47"/>
      <c r="I4" s="47" t="s">
        <v>7</v>
      </c>
      <c r="J4" s="47"/>
      <c r="K4" s="47" t="s">
        <v>8</v>
      </c>
      <c r="L4" s="47"/>
      <c r="M4" s="48" t="s">
        <v>9</v>
      </c>
      <c r="N4" s="49"/>
    </row>
    <row r="5" spans="1:14" ht="18" customHeight="1">
      <c r="A5" s="5" t="str">
        <f>IF((WEEKDAY($A$1,1)=1),$A$1,"")</f>
        <v/>
      </c>
      <c r="B5" s="6"/>
      <c r="C5" s="7" t="str">
        <f>IF((A5=""),IF((WEEKDAY($A$1,1)=2),$A$1,""),(A5+1))</f>
        <v/>
      </c>
      <c r="D5" s="8"/>
      <c r="E5" s="7" t="str">
        <f>IF((C5=""),IF((WEEKDAY($A$1,1)=3),$A$1,""),(C5+1))</f>
        <v/>
      </c>
      <c r="F5" s="8"/>
      <c r="G5" s="7" t="str">
        <f>IF((E5=""),IF((WEEKDAY($A$1,1)=4),$A$1,""),(E5+1))</f>
        <v/>
      </c>
      <c r="H5" s="8"/>
      <c r="I5" s="7" t="str">
        <f>IF((G5=""),IF((WEEKDAY($A$1,1)=5),$A$1,""),(G5+1))</f>
        <v/>
      </c>
      <c r="J5" s="8"/>
      <c r="K5" s="7">
        <f>IF((I5=""),IF((WEEKDAY($A$1,1)=6),$A$1,""),(I5+1))</f>
        <v>41061</v>
      </c>
      <c r="L5" s="8"/>
      <c r="M5" s="5">
        <f>IF((K5=""),IF((WEEKDAY($A$1,1)=7),$A$1,""),(K5+1))</f>
        <v>41062</v>
      </c>
      <c r="N5" s="6"/>
    </row>
    <row r="6" spans="1:14" ht="12.7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0"/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0"/>
      <c r="N8" s="50"/>
    </row>
    <row r="9" spans="1:14" ht="12.75" customHeight="1">
      <c r="A9" s="52"/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2"/>
      <c r="N9" s="52"/>
    </row>
    <row r="10" spans="1:14" ht="18" customHeight="1">
      <c r="A10" s="5">
        <f>M5+1</f>
        <v>41063</v>
      </c>
      <c r="B10" s="6"/>
      <c r="C10" s="7">
        <f>A10+1</f>
        <v>41064</v>
      </c>
      <c r="D10" s="8"/>
      <c r="E10" s="7">
        <f>C10+1</f>
        <v>41065</v>
      </c>
      <c r="F10" s="8"/>
      <c r="G10" s="7">
        <f>E10+1</f>
        <v>41066</v>
      </c>
      <c r="H10" s="8"/>
      <c r="I10" s="7">
        <f>G10+1</f>
        <v>41067</v>
      </c>
      <c r="J10" s="8"/>
      <c r="K10" s="7">
        <f>I10+1</f>
        <v>41068</v>
      </c>
      <c r="L10" s="8"/>
      <c r="M10" s="5">
        <f>K10+1</f>
        <v>41069</v>
      </c>
      <c r="N10" s="6"/>
    </row>
    <row r="11" spans="1:14" ht="12.75" customHeight="1">
      <c r="A11" s="50"/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0"/>
      <c r="N11" s="50"/>
    </row>
    <row r="12" spans="1:14" ht="12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12.75" customHeight="1">
      <c r="A13" s="50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0"/>
      <c r="N13" s="50"/>
    </row>
    <row r="14" spans="1:14" ht="12.75" customHeight="1">
      <c r="A14" s="52"/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2"/>
      <c r="N14" s="52"/>
    </row>
    <row r="15" spans="1:14" ht="18" customHeight="1">
      <c r="A15" s="5">
        <f>M10+1</f>
        <v>41070</v>
      </c>
      <c r="B15" s="6"/>
      <c r="C15" s="7">
        <f>A15+1</f>
        <v>41071</v>
      </c>
      <c r="D15" s="8"/>
      <c r="E15" s="7">
        <f>C15+1</f>
        <v>41072</v>
      </c>
      <c r="F15" s="8"/>
      <c r="G15" s="7">
        <f>E15+1</f>
        <v>41073</v>
      </c>
      <c r="H15" s="8"/>
      <c r="I15" s="7">
        <f>G15+1</f>
        <v>41074</v>
      </c>
      <c r="J15" s="8"/>
      <c r="K15" s="7">
        <f>I15+1</f>
        <v>41075</v>
      </c>
      <c r="L15" s="8"/>
      <c r="M15" s="5">
        <f>K15+1</f>
        <v>41076</v>
      </c>
      <c r="N15" s="6"/>
    </row>
    <row r="16" spans="1:14" ht="12.75" customHeight="1">
      <c r="A16" s="50"/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0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0"/>
      <c r="N18" s="50"/>
    </row>
    <row r="19" spans="1:14" ht="12.75" customHeight="1">
      <c r="A19" s="52"/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2"/>
      <c r="N19" s="52"/>
    </row>
    <row r="20" spans="1:14" ht="18" customHeight="1">
      <c r="A20" s="5">
        <f>M15+1</f>
        <v>41077</v>
      </c>
      <c r="B20" s="6"/>
      <c r="C20" s="7">
        <f>A20+1</f>
        <v>41078</v>
      </c>
      <c r="D20" s="8"/>
      <c r="E20" s="7">
        <f>C20+1</f>
        <v>41079</v>
      </c>
      <c r="F20" s="8"/>
      <c r="G20" s="7">
        <f>E20+1</f>
        <v>41080</v>
      </c>
      <c r="H20" s="8"/>
      <c r="I20" s="7">
        <f>G20+1</f>
        <v>41081</v>
      </c>
      <c r="J20" s="8"/>
      <c r="K20" s="7">
        <f>I20+1</f>
        <v>41082</v>
      </c>
      <c r="L20" s="8"/>
      <c r="M20" s="5">
        <f>K20+1</f>
        <v>41083</v>
      </c>
      <c r="N20" s="6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0"/>
      <c r="N23" s="50"/>
    </row>
    <row r="24" spans="1:14" ht="12.75" customHeight="1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2"/>
      <c r="N24" s="52"/>
    </row>
    <row r="25" spans="1:14" ht="18" customHeight="1">
      <c r="A25" s="5">
        <f>IF((M20=""),"",IF((MONTH((M20+1))&lt;&gt;MONTH($A$1)),"",(M20+1)))</f>
        <v>41084</v>
      </c>
      <c r="B25" s="6"/>
      <c r="C25" s="7">
        <f>IF((A25=""),"",IF((MONTH((A25+1))&lt;&gt;MONTH($A$1)),"",(A25+1)))</f>
        <v>41085</v>
      </c>
      <c r="D25" s="8"/>
      <c r="E25" s="7">
        <f>IF((C25=""),"",IF((MONTH((C25+1))&lt;&gt;MONTH($A$1)),"",(C25+1)))</f>
        <v>41086</v>
      </c>
      <c r="F25" s="8"/>
      <c r="G25" s="7">
        <f>IF((E25=""),"",IF((MONTH((E25+1))&lt;&gt;MONTH($A$1)),"",(E25+1)))</f>
        <v>41087</v>
      </c>
      <c r="H25" s="8"/>
      <c r="I25" s="7">
        <f>IF((G25=""),"",IF((MONTH((G25+1))&lt;&gt;MONTH($A$1)),"",(G25+1)))</f>
        <v>41088</v>
      </c>
      <c r="J25" s="8"/>
      <c r="K25" s="7">
        <f>IF((I25=""),"",IF((MONTH((I25+1))&lt;&gt;MONTH($A$1)),"",(I25+1)))</f>
        <v>41089</v>
      </c>
      <c r="L25" s="8"/>
      <c r="M25" s="5">
        <f>IF((K25=""),"",IF((MONTH((K25+1))&lt;&gt;MONTH($A$1)),"",(K25+1)))</f>
        <v>41090</v>
      </c>
      <c r="N25" s="6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0"/>
      <c r="N28" s="50"/>
    </row>
    <row r="29" spans="1:14" ht="12.75" customHeight="1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2"/>
      <c r="N29" s="52"/>
    </row>
    <row r="30" spans="1:14" ht="18" customHeight="1">
      <c r="A30" s="5" t="str">
        <f>IF((M25=""),"",IF((MONTH((M25+1))&lt;&gt;MONTH($A$1)),"",(M25+1)))</f>
        <v/>
      </c>
      <c r="B30" s="6"/>
      <c r="C30" s="7" t="str">
        <f>IF((A30=""),"",IF((MONTH((A30+1))&lt;&gt;MONTH($A$1)),"",(A30+1)))</f>
        <v/>
      </c>
      <c r="D30" s="8"/>
      <c r="E30" s="54" t="s">
        <v>12</v>
      </c>
      <c r="F30" s="55"/>
      <c r="G30" s="56"/>
      <c r="H30" s="57"/>
      <c r="I30" s="58"/>
      <c r="J30" s="58"/>
      <c r="K30" s="58"/>
      <c r="L30" s="58"/>
      <c r="M30" s="58"/>
      <c r="N30" s="56"/>
    </row>
    <row r="31" spans="1:14" ht="12.75" customHeight="1">
      <c r="A31" s="50"/>
      <c r="B31" s="50"/>
      <c r="C31" s="51"/>
      <c r="D31" s="51"/>
      <c r="E31" s="59"/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59"/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 customHeight="1">
      <c r="A33" s="50"/>
      <c r="B33" s="50"/>
      <c r="C33" s="51"/>
      <c r="D33" s="51"/>
      <c r="E33" s="59"/>
      <c r="F33" s="60"/>
      <c r="G33" s="61"/>
      <c r="H33" s="61"/>
      <c r="I33" s="61"/>
      <c r="J33" s="61"/>
      <c r="K33" s="61"/>
      <c r="L33" s="61"/>
      <c r="M33" s="61"/>
      <c r="N33" s="62"/>
    </row>
    <row r="34" spans="1:14" ht="12.75" customHeight="1">
      <c r="A34" s="52"/>
      <c r="B34" s="52"/>
      <c r="C34" s="53"/>
      <c r="D34" s="53"/>
      <c r="E34" s="63"/>
      <c r="F34" s="64"/>
      <c r="G34" s="64"/>
      <c r="H34" s="64"/>
      <c r="I34" s="64"/>
      <c r="J34" s="64"/>
      <c r="K34" s="65" t="str">
        <f>HYPERLINK("http://www.vertex42.com/calendars/academic-calendar.html","Academic Calendar by Vertex42.com")</f>
        <v>Academic Calendar by Vertex42.com</v>
      </c>
      <c r="L34" s="66"/>
      <c r="M34" s="67"/>
      <c r="N34" s="65"/>
    </row>
  </sheetData>
  <mergeCells count="166">
    <mergeCell ref="A34:B34"/>
    <mergeCell ref="C34:D34"/>
    <mergeCell ref="E34:J34"/>
    <mergeCell ref="K34:N34"/>
    <mergeCell ref="A32:B32"/>
    <mergeCell ref="C32:D32"/>
    <mergeCell ref="E32:N32"/>
    <mergeCell ref="A33:B33"/>
    <mergeCell ref="C33:D33"/>
    <mergeCell ref="E33:N33"/>
    <mergeCell ref="E30:F30"/>
    <mergeCell ref="G30:N30"/>
    <mergeCell ref="A31:B31"/>
    <mergeCell ref="C31:D31"/>
    <mergeCell ref="E31:N31"/>
    <mergeCell ref="A29:B29"/>
    <mergeCell ref="C29:D29"/>
    <mergeCell ref="E29:F29"/>
    <mergeCell ref="G29:H29"/>
    <mergeCell ref="A27:B27"/>
    <mergeCell ref="C27:D27"/>
    <mergeCell ref="E27:F27"/>
    <mergeCell ref="G27:H27"/>
    <mergeCell ref="I27:J27"/>
    <mergeCell ref="K27:L27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M29:N29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K23:L23"/>
    <mergeCell ref="M23:N23"/>
    <mergeCell ref="A22:B22"/>
    <mergeCell ref="C22:D22"/>
    <mergeCell ref="E22:F22"/>
    <mergeCell ref="G22:H22"/>
    <mergeCell ref="I22:J22"/>
    <mergeCell ref="K22:L22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M24:N24"/>
    <mergeCell ref="A21:B21"/>
    <mergeCell ref="C21:D21"/>
    <mergeCell ref="E21:F21"/>
    <mergeCell ref="G21:H21"/>
    <mergeCell ref="I21:J21"/>
    <mergeCell ref="K21:L21"/>
    <mergeCell ref="M21:N21"/>
    <mergeCell ref="A19:B19"/>
    <mergeCell ref="C19:D19"/>
    <mergeCell ref="K18:L18"/>
    <mergeCell ref="M18:N18"/>
    <mergeCell ref="A17:B17"/>
    <mergeCell ref="C17:D17"/>
    <mergeCell ref="E17:F17"/>
    <mergeCell ref="G17:H17"/>
    <mergeCell ref="I17:J17"/>
    <mergeCell ref="K17:L17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M19:N19"/>
    <mergeCell ref="A16:B16"/>
    <mergeCell ref="C16:D16"/>
    <mergeCell ref="E16:F16"/>
    <mergeCell ref="G16:H16"/>
    <mergeCell ref="I16:J16"/>
    <mergeCell ref="K16:L16"/>
    <mergeCell ref="M16:N16"/>
    <mergeCell ref="A14:B14"/>
    <mergeCell ref="C14:D14"/>
    <mergeCell ref="K13:L13"/>
    <mergeCell ref="M13:N13"/>
    <mergeCell ref="A12:B12"/>
    <mergeCell ref="C12:D12"/>
    <mergeCell ref="E12:F12"/>
    <mergeCell ref="G12:H12"/>
    <mergeCell ref="I12:J12"/>
    <mergeCell ref="K12:L12"/>
    <mergeCell ref="E14:F14"/>
    <mergeCell ref="G14:H14"/>
    <mergeCell ref="I14:J14"/>
    <mergeCell ref="K14:L14"/>
    <mergeCell ref="M12:N12"/>
    <mergeCell ref="A13:B13"/>
    <mergeCell ref="C13:D13"/>
    <mergeCell ref="E13:F13"/>
    <mergeCell ref="G13:H13"/>
    <mergeCell ref="I13:J13"/>
    <mergeCell ref="M14:N14"/>
    <mergeCell ref="A11:B11"/>
    <mergeCell ref="C11:D11"/>
    <mergeCell ref="E11:F11"/>
    <mergeCell ref="G11:H11"/>
    <mergeCell ref="I11:J11"/>
    <mergeCell ref="K11:L11"/>
    <mergeCell ref="M11:N11"/>
    <mergeCell ref="A9:B9"/>
    <mergeCell ref="C9:D9"/>
    <mergeCell ref="E9:F9"/>
    <mergeCell ref="G9:H9"/>
    <mergeCell ref="I9:J9"/>
    <mergeCell ref="K9:L9"/>
    <mergeCell ref="M7:N7"/>
    <mergeCell ref="A8:B8"/>
    <mergeCell ref="C8:D8"/>
    <mergeCell ref="E8:F8"/>
    <mergeCell ref="G8:H8"/>
    <mergeCell ref="I8:J8"/>
    <mergeCell ref="M9:N9"/>
    <mergeCell ref="A6:B6"/>
    <mergeCell ref="C6:D6"/>
    <mergeCell ref="E6:F6"/>
    <mergeCell ref="G6:H6"/>
    <mergeCell ref="I6:J6"/>
    <mergeCell ref="K6:L6"/>
    <mergeCell ref="M6:N6"/>
    <mergeCell ref="K8:L8"/>
    <mergeCell ref="M8:N8"/>
    <mergeCell ref="A7:B7"/>
    <mergeCell ref="C7:D7"/>
    <mergeCell ref="E7:F7"/>
    <mergeCell ref="G7:H7"/>
    <mergeCell ref="I7:J7"/>
    <mergeCell ref="K7:L7"/>
    <mergeCell ref="A1:B1"/>
    <mergeCell ref="K1:N1"/>
    <mergeCell ref="A2:N2"/>
    <mergeCell ref="A3:N3"/>
    <mergeCell ref="A4:B4"/>
    <mergeCell ref="C4:D4"/>
    <mergeCell ref="E4:F4"/>
    <mergeCell ref="G4:H4"/>
    <mergeCell ref="I4:J4"/>
    <mergeCell ref="K4:L4"/>
    <mergeCell ref="M4:N4"/>
  </mergeCells>
  <hyperlinks>
    <hyperlink ref="K34" r:id="rId1" display="http://www.vertex42.com/calendars/academic-calendar.html"/>
  </hyperlinks>
  <pageMargins left="0.75" right="0.75" top="1" bottom="1" header="0.5" footer="0.5"/>
  <pageSetup paperSize="0" orientation="portrait" useFirstPageNumber="1" horizontalDpi="0" verticalDpi="0" copies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34"/>
  <sheetViews>
    <sheetView showGridLines="0" topLeftCell="A2" workbookViewId="0"/>
  </sheetViews>
  <sheetFormatPr defaultColWidth="10.25" defaultRowHeight="20.100000000000001" customHeight="1"/>
  <cols>
    <col min="1" max="1" width="3.75" style="1" customWidth="1"/>
    <col min="2" max="2" width="13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13" style="1" customWidth="1"/>
    <col min="15" max="16384" width="10.25" style="1"/>
  </cols>
  <sheetData>
    <row r="1" spans="1:14" ht="33.75" hidden="1" customHeight="1">
      <c r="A1" s="43">
        <v>41091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18" customHeight="1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ht="57.75" customHeight="1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ht="15.75" customHeight="1">
      <c r="A4" s="46" t="s">
        <v>3</v>
      </c>
      <c r="B4" s="47"/>
      <c r="C4" s="47" t="s">
        <v>4</v>
      </c>
      <c r="D4" s="47"/>
      <c r="E4" s="47" t="s">
        <v>5</v>
      </c>
      <c r="F4" s="47"/>
      <c r="G4" s="47" t="s">
        <v>6</v>
      </c>
      <c r="H4" s="47"/>
      <c r="I4" s="47" t="s">
        <v>7</v>
      </c>
      <c r="J4" s="47"/>
      <c r="K4" s="47" t="s">
        <v>8</v>
      </c>
      <c r="L4" s="47"/>
      <c r="M4" s="48" t="s">
        <v>9</v>
      </c>
      <c r="N4" s="49"/>
    </row>
    <row r="5" spans="1:14" ht="18" customHeight="1">
      <c r="A5" s="5">
        <f>IF((WEEKDAY($A$1,1)=1),$A$1,"")</f>
        <v>41091</v>
      </c>
      <c r="B5" s="6"/>
      <c r="C5" s="7">
        <f>IF((A5=""),IF((WEEKDAY($A$1,1)=2),$A$1,""),(A5+1))</f>
        <v>41092</v>
      </c>
      <c r="D5" s="8"/>
      <c r="E5" s="7">
        <f>IF((C5=""),IF((WEEKDAY($A$1,1)=3),$A$1,""),(C5+1))</f>
        <v>41093</v>
      </c>
      <c r="F5" s="8"/>
      <c r="G5" s="7">
        <f>IF((E5=""),IF((WEEKDAY($A$1,1)=4),$A$1,""),(E5+1))</f>
        <v>41094</v>
      </c>
      <c r="H5" s="8"/>
      <c r="I5" s="7">
        <f>IF((G5=""),IF((WEEKDAY($A$1,1)=5),$A$1,""),(G5+1))</f>
        <v>41095</v>
      </c>
      <c r="J5" s="8"/>
      <c r="K5" s="7">
        <f>IF((I5=""),IF((WEEKDAY($A$1,1)=6),$A$1,""),(I5+1))</f>
        <v>41096</v>
      </c>
      <c r="L5" s="8"/>
      <c r="M5" s="5">
        <f>IF((K5=""),IF((WEEKDAY($A$1,1)=7),$A$1,""),(K5+1))</f>
        <v>41097</v>
      </c>
      <c r="N5" s="6"/>
    </row>
    <row r="6" spans="1:14" ht="12.7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0"/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0"/>
      <c r="N8" s="50"/>
    </row>
    <row r="9" spans="1:14" ht="12.75" customHeight="1">
      <c r="A9" s="52"/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2"/>
      <c r="N9" s="52"/>
    </row>
    <row r="10" spans="1:14" ht="18" customHeight="1">
      <c r="A10" s="5">
        <f>M5+1</f>
        <v>41098</v>
      </c>
      <c r="B10" s="6"/>
      <c r="C10" s="7">
        <f>A10+1</f>
        <v>41099</v>
      </c>
      <c r="D10" s="8"/>
      <c r="E10" s="7">
        <f>C10+1</f>
        <v>41100</v>
      </c>
      <c r="F10" s="8"/>
      <c r="G10" s="7">
        <f>E10+1</f>
        <v>41101</v>
      </c>
      <c r="H10" s="8"/>
      <c r="I10" s="7">
        <f>G10+1</f>
        <v>41102</v>
      </c>
      <c r="J10" s="8"/>
      <c r="K10" s="7">
        <f>I10+1</f>
        <v>41103</v>
      </c>
      <c r="L10" s="8"/>
      <c r="M10" s="5">
        <f>K10+1</f>
        <v>41104</v>
      </c>
      <c r="N10" s="6"/>
    </row>
    <row r="11" spans="1:14" ht="12.75" customHeight="1">
      <c r="A11" s="50"/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0"/>
      <c r="N11" s="50"/>
    </row>
    <row r="12" spans="1:14" ht="12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12.75" customHeight="1">
      <c r="A13" s="50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0"/>
      <c r="N13" s="50"/>
    </row>
    <row r="14" spans="1:14" ht="12.75" customHeight="1">
      <c r="A14" s="52"/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2"/>
      <c r="N14" s="52"/>
    </row>
    <row r="15" spans="1:14" ht="18" customHeight="1">
      <c r="A15" s="5">
        <f>M10+1</f>
        <v>41105</v>
      </c>
      <c r="B15" s="6"/>
      <c r="C15" s="7">
        <f>A15+1</f>
        <v>41106</v>
      </c>
      <c r="D15" s="8"/>
      <c r="E15" s="7">
        <f>C15+1</f>
        <v>41107</v>
      </c>
      <c r="F15" s="8"/>
      <c r="G15" s="7">
        <f>E15+1</f>
        <v>41108</v>
      </c>
      <c r="H15" s="8"/>
      <c r="I15" s="7">
        <f>G15+1</f>
        <v>41109</v>
      </c>
      <c r="J15" s="8"/>
      <c r="K15" s="7">
        <f>I15+1</f>
        <v>41110</v>
      </c>
      <c r="L15" s="8"/>
      <c r="M15" s="5">
        <f>K15+1</f>
        <v>41111</v>
      </c>
      <c r="N15" s="6"/>
    </row>
    <row r="16" spans="1:14" ht="12.75" customHeight="1">
      <c r="A16" s="50"/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0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0"/>
      <c r="N18" s="50"/>
    </row>
    <row r="19" spans="1:14" ht="12.75" customHeight="1">
      <c r="A19" s="52"/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2"/>
      <c r="N19" s="52"/>
    </row>
    <row r="20" spans="1:14" ht="18" customHeight="1">
      <c r="A20" s="5">
        <f>M15+1</f>
        <v>41112</v>
      </c>
      <c r="B20" s="6"/>
      <c r="C20" s="7">
        <f>A20+1</f>
        <v>41113</v>
      </c>
      <c r="D20" s="8"/>
      <c r="E20" s="7">
        <f>C20+1</f>
        <v>41114</v>
      </c>
      <c r="F20" s="8"/>
      <c r="G20" s="7">
        <f>E20+1</f>
        <v>41115</v>
      </c>
      <c r="H20" s="8"/>
      <c r="I20" s="7">
        <f>G20+1</f>
        <v>41116</v>
      </c>
      <c r="J20" s="8"/>
      <c r="K20" s="7">
        <f>I20+1</f>
        <v>41117</v>
      </c>
      <c r="L20" s="8"/>
      <c r="M20" s="5">
        <f>K20+1</f>
        <v>41118</v>
      </c>
      <c r="N20" s="6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0"/>
      <c r="N23" s="50"/>
    </row>
    <row r="24" spans="1:14" ht="12.75" customHeight="1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2"/>
      <c r="N24" s="52"/>
    </row>
    <row r="25" spans="1:14" ht="18" customHeight="1">
      <c r="A25" s="5">
        <f>IF((M20=""),"",IF((MONTH((M20+1))&lt;&gt;MONTH($A$1)),"",(M20+1)))</f>
        <v>41119</v>
      </c>
      <c r="B25" s="6"/>
      <c r="C25" s="7">
        <f>IF((A25=""),"",IF((MONTH((A25+1))&lt;&gt;MONTH($A$1)),"",(A25+1)))</f>
        <v>41120</v>
      </c>
      <c r="D25" s="8"/>
      <c r="E25" s="7">
        <f>IF((C25=""),"",IF((MONTH((C25+1))&lt;&gt;MONTH($A$1)),"",(C25+1)))</f>
        <v>41121</v>
      </c>
      <c r="F25" s="8"/>
      <c r="G25" s="7" t="str">
        <f>IF((E25=""),"",IF((MONTH((E25+1))&lt;&gt;MONTH($A$1)),"",(E25+1)))</f>
        <v/>
      </c>
      <c r="H25" s="8"/>
      <c r="I25" s="7" t="str">
        <f>IF((G25=""),"",IF((MONTH((G25+1))&lt;&gt;MONTH($A$1)),"",(G25+1)))</f>
        <v/>
      </c>
      <c r="J25" s="8"/>
      <c r="K25" s="7" t="str">
        <f>IF((I25=""),"",IF((MONTH((I25+1))&lt;&gt;MONTH($A$1)),"",(I25+1)))</f>
        <v/>
      </c>
      <c r="L25" s="8"/>
      <c r="M25" s="5" t="str">
        <f>IF((K25=""),"",IF((MONTH((K25+1))&lt;&gt;MONTH($A$1)),"",(K25+1)))</f>
        <v/>
      </c>
      <c r="N25" s="6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0"/>
      <c r="N28" s="50"/>
    </row>
    <row r="29" spans="1:14" ht="12.75" customHeight="1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2"/>
      <c r="N29" s="52"/>
    </row>
    <row r="30" spans="1:14" ht="18" customHeight="1">
      <c r="A30" s="5" t="str">
        <f>IF((M25=""),"",IF((MONTH((M25+1))&lt;&gt;MONTH($A$1)),"",(M25+1)))</f>
        <v/>
      </c>
      <c r="B30" s="6"/>
      <c r="C30" s="7" t="str">
        <f>IF((A30=""),"",IF((MONTH((A30+1))&lt;&gt;MONTH($A$1)),"",(A30+1)))</f>
        <v/>
      </c>
      <c r="D30" s="8"/>
      <c r="E30" s="54" t="s">
        <v>12</v>
      </c>
      <c r="F30" s="55"/>
      <c r="G30" s="56"/>
      <c r="H30" s="57"/>
      <c r="I30" s="58"/>
      <c r="J30" s="58"/>
      <c r="K30" s="58"/>
      <c r="L30" s="58"/>
      <c r="M30" s="58"/>
      <c r="N30" s="56"/>
    </row>
    <row r="31" spans="1:14" ht="12.75" customHeight="1">
      <c r="A31" s="50"/>
      <c r="B31" s="50"/>
      <c r="C31" s="51"/>
      <c r="D31" s="51"/>
      <c r="E31" s="59"/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59"/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 customHeight="1">
      <c r="A33" s="50"/>
      <c r="B33" s="50"/>
      <c r="C33" s="51"/>
      <c r="D33" s="51"/>
      <c r="E33" s="59"/>
      <c r="F33" s="60"/>
      <c r="G33" s="61"/>
      <c r="H33" s="61"/>
      <c r="I33" s="61"/>
      <c r="J33" s="61"/>
      <c r="K33" s="61"/>
      <c r="L33" s="61"/>
      <c r="M33" s="61"/>
      <c r="N33" s="62"/>
    </row>
    <row r="34" spans="1:14" ht="12.75" customHeight="1">
      <c r="A34" s="52"/>
      <c r="B34" s="52"/>
      <c r="C34" s="53"/>
      <c r="D34" s="53"/>
      <c r="E34" s="63"/>
      <c r="F34" s="64"/>
      <c r="G34" s="64"/>
      <c r="H34" s="64"/>
      <c r="I34" s="64"/>
      <c r="J34" s="64"/>
      <c r="K34" s="65" t="str">
        <f>HYPERLINK("http://www.vertex42.com/calendars/academic-calendar.html","Academic Calendar by Vertex42.com")</f>
        <v>Academic Calendar by Vertex42.com</v>
      </c>
      <c r="L34" s="66"/>
      <c r="M34" s="67"/>
      <c r="N34" s="65"/>
    </row>
  </sheetData>
  <mergeCells count="166">
    <mergeCell ref="A34:B34"/>
    <mergeCell ref="C34:D34"/>
    <mergeCell ref="E34:J34"/>
    <mergeCell ref="K34:N34"/>
    <mergeCell ref="A32:B32"/>
    <mergeCell ref="C32:D32"/>
    <mergeCell ref="E32:N32"/>
    <mergeCell ref="A33:B33"/>
    <mergeCell ref="C33:D33"/>
    <mergeCell ref="E33:N33"/>
    <mergeCell ref="E30:F30"/>
    <mergeCell ref="G30:N30"/>
    <mergeCell ref="A31:B31"/>
    <mergeCell ref="C31:D31"/>
    <mergeCell ref="E31:N31"/>
    <mergeCell ref="A29:B29"/>
    <mergeCell ref="C29:D29"/>
    <mergeCell ref="E29:F29"/>
    <mergeCell ref="G29:H29"/>
    <mergeCell ref="A27:B27"/>
    <mergeCell ref="C27:D27"/>
    <mergeCell ref="E27:F27"/>
    <mergeCell ref="G27:H27"/>
    <mergeCell ref="I27:J27"/>
    <mergeCell ref="K27:L27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M29:N29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K23:L23"/>
    <mergeCell ref="M23:N23"/>
    <mergeCell ref="A22:B22"/>
    <mergeCell ref="C22:D22"/>
    <mergeCell ref="E22:F22"/>
    <mergeCell ref="G22:H22"/>
    <mergeCell ref="I22:J22"/>
    <mergeCell ref="K22:L22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M24:N24"/>
    <mergeCell ref="A21:B21"/>
    <mergeCell ref="C21:D21"/>
    <mergeCell ref="E21:F21"/>
    <mergeCell ref="G21:H21"/>
    <mergeCell ref="I21:J21"/>
    <mergeCell ref="K21:L21"/>
    <mergeCell ref="M21:N21"/>
    <mergeCell ref="A19:B19"/>
    <mergeCell ref="C19:D19"/>
    <mergeCell ref="K18:L18"/>
    <mergeCell ref="M18:N18"/>
    <mergeCell ref="A17:B17"/>
    <mergeCell ref="C17:D17"/>
    <mergeCell ref="E17:F17"/>
    <mergeCell ref="G17:H17"/>
    <mergeCell ref="I17:J17"/>
    <mergeCell ref="K17:L17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M19:N19"/>
    <mergeCell ref="A16:B16"/>
    <mergeCell ref="C16:D16"/>
    <mergeCell ref="E16:F16"/>
    <mergeCell ref="G16:H16"/>
    <mergeCell ref="I16:J16"/>
    <mergeCell ref="K16:L16"/>
    <mergeCell ref="M16:N16"/>
    <mergeCell ref="A14:B14"/>
    <mergeCell ref="C14:D14"/>
    <mergeCell ref="K13:L13"/>
    <mergeCell ref="M13:N13"/>
    <mergeCell ref="A12:B12"/>
    <mergeCell ref="C12:D12"/>
    <mergeCell ref="E12:F12"/>
    <mergeCell ref="G12:H12"/>
    <mergeCell ref="I12:J12"/>
    <mergeCell ref="K12:L12"/>
    <mergeCell ref="E14:F14"/>
    <mergeCell ref="G14:H14"/>
    <mergeCell ref="I14:J14"/>
    <mergeCell ref="K14:L14"/>
    <mergeCell ref="M12:N12"/>
    <mergeCell ref="A13:B13"/>
    <mergeCell ref="C13:D13"/>
    <mergeCell ref="E13:F13"/>
    <mergeCell ref="G13:H13"/>
    <mergeCell ref="I13:J13"/>
    <mergeCell ref="M14:N14"/>
    <mergeCell ref="A11:B11"/>
    <mergeCell ref="C11:D11"/>
    <mergeCell ref="E11:F11"/>
    <mergeCell ref="G11:H11"/>
    <mergeCell ref="I11:J11"/>
    <mergeCell ref="K11:L11"/>
    <mergeCell ref="M11:N11"/>
    <mergeCell ref="A9:B9"/>
    <mergeCell ref="C9:D9"/>
    <mergeCell ref="E9:F9"/>
    <mergeCell ref="G9:H9"/>
    <mergeCell ref="I9:J9"/>
    <mergeCell ref="K9:L9"/>
    <mergeCell ref="M7:N7"/>
    <mergeCell ref="A8:B8"/>
    <mergeCell ref="C8:D8"/>
    <mergeCell ref="E8:F8"/>
    <mergeCell ref="G8:H8"/>
    <mergeCell ref="I8:J8"/>
    <mergeCell ref="M9:N9"/>
    <mergeCell ref="A6:B6"/>
    <mergeCell ref="C6:D6"/>
    <mergeCell ref="E6:F6"/>
    <mergeCell ref="G6:H6"/>
    <mergeCell ref="I6:J6"/>
    <mergeCell ref="K6:L6"/>
    <mergeCell ref="M6:N6"/>
    <mergeCell ref="K8:L8"/>
    <mergeCell ref="M8:N8"/>
    <mergeCell ref="A7:B7"/>
    <mergeCell ref="C7:D7"/>
    <mergeCell ref="E7:F7"/>
    <mergeCell ref="G7:H7"/>
    <mergeCell ref="I7:J7"/>
    <mergeCell ref="K7:L7"/>
    <mergeCell ref="A1:B1"/>
    <mergeCell ref="K1:N1"/>
    <mergeCell ref="A2:N2"/>
    <mergeCell ref="A3:N3"/>
    <mergeCell ref="A4:B4"/>
    <mergeCell ref="C4:D4"/>
    <mergeCell ref="E4:F4"/>
    <mergeCell ref="G4:H4"/>
    <mergeCell ref="I4:J4"/>
    <mergeCell ref="K4:L4"/>
    <mergeCell ref="M4:N4"/>
  </mergeCells>
  <hyperlinks>
    <hyperlink ref="K34" r:id="rId1" display="http://www.vertex42.com/calendars/academic-calendar.html"/>
  </hyperlinks>
  <pageMargins left="0.75" right="0.75" top="1" bottom="1" header="0.5" footer="0.5"/>
  <pageSetup paperSize="0" orientation="portrait" useFirstPageNumber="1" horizontalDpi="0" verticalDpi="0" copies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34"/>
  <sheetViews>
    <sheetView showGridLines="0" topLeftCell="A2" workbookViewId="0"/>
  </sheetViews>
  <sheetFormatPr defaultColWidth="10.25" defaultRowHeight="20.100000000000001" customHeight="1"/>
  <cols>
    <col min="1" max="1" width="3.75" style="1" customWidth="1"/>
    <col min="2" max="2" width="13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13" style="1" customWidth="1"/>
    <col min="15" max="16384" width="10.25" style="1"/>
  </cols>
  <sheetData>
    <row r="1" spans="1:14" ht="33.75" hidden="1" customHeight="1">
      <c r="A1" s="43">
        <v>41122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18" customHeight="1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ht="57.75" customHeight="1">
      <c r="A3" s="149">
        <v>40756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ht="15.75" customHeight="1">
      <c r="A4" s="46" t="s">
        <v>3</v>
      </c>
      <c r="B4" s="47"/>
      <c r="C4" s="47" t="s">
        <v>4</v>
      </c>
      <c r="D4" s="47"/>
      <c r="E4" s="47" t="s">
        <v>5</v>
      </c>
      <c r="F4" s="47"/>
      <c r="G4" s="47" t="s">
        <v>6</v>
      </c>
      <c r="H4" s="47"/>
      <c r="I4" s="47" t="s">
        <v>7</v>
      </c>
      <c r="J4" s="47"/>
      <c r="K4" s="47" t="s">
        <v>8</v>
      </c>
      <c r="L4" s="47"/>
      <c r="M4" s="48" t="s">
        <v>9</v>
      </c>
      <c r="N4" s="49"/>
    </row>
    <row r="5" spans="1:14" ht="18" customHeight="1">
      <c r="A5" s="5" t="str">
        <f>IF((WEEKDAY($A$1,1)=1),$A$1,"")</f>
        <v/>
      </c>
      <c r="B5" s="6"/>
      <c r="C5" s="7" t="str">
        <f>IF((A5=""),IF((WEEKDAY($A$1,1)=2),$A$1,""),(A5+1))</f>
        <v/>
      </c>
      <c r="D5" s="8"/>
      <c r="E5" s="7" t="str">
        <f>IF((C5=""),IF((WEEKDAY($A$1,1)=3),$A$1,""),(C5+1))</f>
        <v/>
      </c>
      <c r="F5" s="8"/>
      <c r="G5" s="7">
        <f>IF((E5=""),IF((WEEKDAY($A$1,1)=4),$A$1,""),(E5+1))</f>
        <v>41122</v>
      </c>
      <c r="H5" s="8"/>
      <c r="I5" s="7">
        <f>IF((G5=""),IF((WEEKDAY($A$1,1)=5),$A$1,""),(G5+1))</f>
        <v>41123</v>
      </c>
      <c r="J5" s="8"/>
      <c r="K5" s="7">
        <f>IF((I5=""),IF((WEEKDAY($A$1,1)=6),$A$1,""),(I5+1))</f>
        <v>41124</v>
      </c>
      <c r="L5" s="8"/>
      <c r="M5" s="5">
        <f>IF((K5=""),IF((WEEKDAY($A$1,1)=7),$A$1,""),(K5+1))</f>
        <v>41125</v>
      </c>
      <c r="N5" s="6"/>
    </row>
    <row r="6" spans="1:14" ht="12.7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0"/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0"/>
      <c r="N8" s="50"/>
    </row>
    <row r="9" spans="1:14" ht="12.75" customHeight="1">
      <c r="A9" s="52"/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2"/>
      <c r="N9" s="52"/>
    </row>
    <row r="10" spans="1:14" ht="18" customHeight="1">
      <c r="A10" s="5">
        <f>M5+1</f>
        <v>41126</v>
      </c>
      <c r="B10" s="6"/>
      <c r="C10" s="7">
        <f>A10+1</f>
        <v>41127</v>
      </c>
      <c r="D10" s="8"/>
      <c r="E10" s="7">
        <f>C10+1</f>
        <v>41128</v>
      </c>
      <c r="F10" s="8"/>
      <c r="G10" s="7">
        <f>E10+1</f>
        <v>41129</v>
      </c>
      <c r="H10" s="8"/>
      <c r="I10" s="7">
        <f>G10+1</f>
        <v>41130</v>
      </c>
      <c r="J10" s="8"/>
      <c r="K10" s="7">
        <f>I10+1</f>
        <v>41131</v>
      </c>
      <c r="L10" s="8"/>
      <c r="M10" s="5">
        <f>K10+1</f>
        <v>41132</v>
      </c>
      <c r="N10" s="6"/>
    </row>
    <row r="11" spans="1:14" ht="12.75" customHeight="1">
      <c r="A11" s="50"/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0"/>
      <c r="N11" s="50"/>
    </row>
    <row r="12" spans="1:14" ht="12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12.75" customHeight="1">
      <c r="A13" s="50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0"/>
      <c r="N13" s="50"/>
    </row>
    <row r="14" spans="1:14" ht="12.75" customHeight="1">
      <c r="A14" s="52"/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2"/>
      <c r="N14" s="52"/>
    </row>
    <row r="15" spans="1:14" ht="18" customHeight="1">
      <c r="A15" s="5">
        <f>M10+1</f>
        <v>41133</v>
      </c>
      <c r="B15" s="6"/>
      <c r="C15" s="7">
        <f>A15+1</f>
        <v>41134</v>
      </c>
      <c r="D15" s="8"/>
      <c r="E15" s="7">
        <f>C15+1</f>
        <v>41135</v>
      </c>
      <c r="F15" s="8"/>
      <c r="G15" s="7">
        <f>E15+1</f>
        <v>41136</v>
      </c>
      <c r="H15" s="8"/>
      <c r="I15" s="7">
        <f>G15+1</f>
        <v>41137</v>
      </c>
      <c r="J15" s="8"/>
      <c r="K15" s="7">
        <f>I15+1</f>
        <v>41138</v>
      </c>
      <c r="L15" s="8"/>
      <c r="M15" s="5">
        <f>K15+1</f>
        <v>41139</v>
      </c>
      <c r="N15" s="6"/>
    </row>
    <row r="16" spans="1:14" ht="12.75" customHeight="1">
      <c r="A16" s="50"/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0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0"/>
      <c r="N18" s="50"/>
    </row>
    <row r="19" spans="1:14" ht="12.75" customHeight="1">
      <c r="A19" s="52"/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2"/>
      <c r="N19" s="52"/>
    </row>
    <row r="20" spans="1:14" ht="18" customHeight="1">
      <c r="A20" s="5">
        <f>M15+1</f>
        <v>41140</v>
      </c>
      <c r="B20" s="6"/>
      <c r="C20" s="7">
        <f>A20+1</f>
        <v>41141</v>
      </c>
      <c r="D20" s="8"/>
      <c r="E20" s="7">
        <f>C20+1</f>
        <v>41142</v>
      </c>
      <c r="F20" s="8"/>
      <c r="G20" s="7">
        <f>E20+1</f>
        <v>41143</v>
      </c>
      <c r="H20" s="8"/>
      <c r="I20" s="7">
        <f>G20+1</f>
        <v>41144</v>
      </c>
      <c r="J20" s="8"/>
      <c r="K20" s="7">
        <f>I20+1</f>
        <v>41145</v>
      </c>
      <c r="L20" s="8"/>
      <c r="M20" s="5">
        <f>K20+1</f>
        <v>41146</v>
      </c>
      <c r="N20" s="6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0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0"/>
      <c r="N23" s="50"/>
    </row>
    <row r="24" spans="1:14" ht="12.75" customHeight="1">
      <c r="A24" s="52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2"/>
      <c r="N24" s="52"/>
    </row>
    <row r="25" spans="1:14" ht="18" customHeight="1">
      <c r="A25" s="5">
        <f>IF((M20=""),"",IF((MONTH((M20+1))&lt;&gt;MONTH($A$1)),"",(M20+1)))</f>
        <v>41147</v>
      </c>
      <c r="B25" s="6"/>
      <c r="C25" s="7">
        <f>IF((A25=""),"",IF((MONTH((A25+1))&lt;&gt;MONTH($A$1)),"",(A25+1)))</f>
        <v>41148</v>
      </c>
      <c r="D25" s="8"/>
      <c r="E25" s="7">
        <f>IF((C25=""),"",IF((MONTH((C25+1))&lt;&gt;MONTH($A$1)),"",(C25+1)))</f>
        <v>41149</v>
      </c>
      <c r="F25" s="8"/>
      <c r="G25" s="7">
        <f>IF((E25=""),"",IF((MONTH((E25+1))&lt;&gt;MONTH($A$1)),"",(E25+1)))</f>
        <v>41150</v>
      </c>
      <c r="H25" s="8"/>
      <c r="I25" s="7">
        <f>IF((G25=""),"",IF((MONTH((G25+1))&lt;&gt;MONTH($A$1)),"",(G25+1)))</f>
        <v>41151</v>
      </c>
      <c r="J25" s="8"/>
      <c r="K25" s="7">
        <f>IF((I25=""),"",IF((MONTH((I25+1))&lt;&gt;MONTH($A$1)),"",(I25+1)))</f>
        <v>41152</v>
      </c>
      <c r="L25" s="8"/>
      <c r="M25" s="5" t="str">
        <f>IF((K25=""),"",IF((MONTH((K25+1))&lt;&gt;MONTH($A$1)),"",(K25+1)))</f>
        <v/>
      </c>
      <c r="N25" s="6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0"/>
      <c r="B28" s="50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0"/>
      <c r="N28" s="50"/>
    </row>
    <row r="29" spans="1:14" ht="12.75" customHeight="1">
      <c r="A29" s="52"/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2"/>
      <c r="N29" s="52"/>
    </row>
    <row r="30" spans="1:14" ht="18" customHeight="1">
      <c r="A30" s="5" t="str">
        <f>IF((M25=""),"",IF((MONTH((M25+1))&lt;&gt;MONTH($A$1)),"",(M25+1)))</f>
        <v/>
      </c>
      <c r="B30" s="6"/>
      <c r="C30" s="7" t="str">
        <f>IF((A30=""),"",IF((MONTH((A30+1))&lt;&gt;MONTH($A$1)),"",(A30+1)))</f>
        <v/>
      </c>
      <c r="D30" s="8"/>
      <c r="E30" s="54" t="s">
        <v>12</v>
      </c>
      <c r="F30" s="55"/>
      <c r="G30" s="56"/>
      <c r="H30" s="57"/>
      <c r="I30" s="58"/>
      <c r="J30" s="58"/>
      <c r="K30" s="58"/>
      <c r="L30" s="58"/>
      <c r="M30" s="58"/>
      <c r="N30" s="56"/>
    </row>
    <row r="31" spans="1:14" ht="12.75" customHeight="1">
      <c r="A31" s="50"/>
      <c r="B31" s="50"/>
      <c r="C31" s="51"/>
      <c r="D31" s="51"/>
      <c r="E31" s="59"/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59"/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 customHeight="1">
      <c r="A33" s="50"/>
      <c r="B33" s="50"/>
      <c r="C33" s="51"/>
      <c r="D33" s="51"/>
      <c r="E33" s="59"/>
      <c r="F33" s="60"/>
      <c r="G33" s="61"/>
      <c r="H33" s="61"/>
      <c r="I33" s="61"/>
      <c r="J33" s="61"/>
      <c r="K33" s="61"/>
      <c r="L33" s="61"/>
      <c r="M33" s="61"/>
      <c r="N33" s="62"/>
    </row>
    <row r="34" spans="1:14" ht="12.75" customHeight="1">
      <c r="A34" s="52"/>
      <c r="B34" s="52"/>
      <c r="C34" s="53"/>
      <c r="D34" s="53"/>
      <c r="E34" s="63"/>
      <c r="F34" s="64"/>
      <c r="G34" s="64"/>
      <c r="H34" s="64"/>
      <c r="I34" s="64"/>
      <c r="J34" s="64"/>
      <c r="K34" s="65" t="str">
        <f>HYPERLINK("http://www.vertex42.com/calendars/academic-calendar.html","Academic Calendar by Vertex42.com")</f>
        <v>Academic Calendar by Vertex42.com</v>
      </c>
      <c r="L34" s="66"/>
      <c r="M34" s="67"/>
      <c r="N34" s="65"/>
    </row>
  </sheetData>
  <mergeCells count="166">
    <mergeCell ref="A34:B34"/>
    <mergeCell ref="C34:D34"/>
    <mergeCell ref="E34:J34"/>
    <mergeCell ref="K34:N34"/>
    <mergeCell ref="A32:B32"/>
    <mergeCell ref="C32:D32"/>
    <mergeCell ref="E32:N32"/>
    <mergeCell ref="A33:B33"/>
    <mergeCell ref="C33:D33"/>
    <mergeCell ref="E33:N33"/>
    <mergeCell ref="E30:F30"/>
    <mergeCell ref="G30:N30"/>
    <mergeCell ref="A31:B31"/>
    <mergeCell ref="C31:D31"/>
    <mergeCell ref="E31:N31"/>
    <mergeCell ref="A29:B29"/>
    <mergeCell ref="C29:D29"/>
    <mergeCell ref="E29:F29"/>
    <mergeCell ref="G29:H29"/>
    <mergeCell ref="A27:B27"/>
    <mergeCell ref="C27:D27"/>
    <mergeCell ref="E27:F27"/>
    <mergeCell ref="G27:H27"/>
    <mergeCell ref="I27:J27"/>
    <mergeCell ref="K27:L27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M29:N29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K23:L23"/>
    <mergeCell ref="M23:N23"/>
    <mergeCell ref="A22:B22"/>
    <mergeCell ref="C22:D22"/>
    <mergeCell ref="E22:F22"/>
    <mergeCell ref="G22:H22"/>
    <mergeCell ref="I22:J22"/>
    <mergeCell ref="K22:L22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M24:N24"/>
    <mergeCell ref="A21:B21"/>
    <mergeCell ref="C21:D21"/>
    <mergeCell ref="E21:F21"/>
    <mergeCell ref="G21:H21"/>
    <mergeCell ref="I21:J21"/>
    <mergeCell ref="K21:L21"/>
    <mergeCell ref="M21:N21"/>
    <mergeCell ref="A19:B19"/>
    <mergeCell ref="C19:D19"/>
    <mergeCell ref="K18:L18"/>
    <mergeCell ref="M18:N18"/>
    <mergeCell ref="A17:B17"/>
    <mergeCell ref="C17:D17"/>
    <mergeCell ref="E17:F17"/>
    <mergeCell ref="G17:H17"/>
    <mergeCell ref="I17:J17"/>
    <mergeCell ref="K17:L17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M19:N19"/>
    <mergeCell ref="A16:B16"/>
    <mergeCell ref="C16:D16"/>
    <mergeCell ref="E16:F16"/>
    <mergeCell ref="G16:H16"/>
    <mergeCell ref="I16:J16"/>
    <mergeCell ref="K16:L16"/>
    <mergeCell ref="M16:N16"/>
    <mergeCell ref="A14:B14"/>
    <mergeCell ref="C14:D14"/>
    <mergeCell ref="K13:L13"/>
    <mergeCell ref="M13:N13"/>
    <mergeCell ref="A12:B12"/>
    <mergeCell ref="C12:D12"/>
    <mergeCell ref="E12:F12"/>
    <mergeCell ref="G12:H12"/>
    <mergeCell ref="I12:J12"/>
    <mergeCell ref="K12:L12"/>
    <mergeCell ref="E14:F14"/>
    <mergeCell ref="G14:H14"/>
    <mergeCell ref="I14:J14"/>
    <mergeCell ref="K14:L14"/>
    <mergeCell ref="M12:N12"/>
    <mergeCell ref="A13:B13"/>
    <mergeCell ref="C13:D13"/>
    <mergeCell ref="E13:F13"/>
    <mergeCell ref="G13:H13"/>
    <mergeCell ref="I13:J13"/>
    <mergeCell ref="M14:N14"/>
    <mergeCell ref="A11:B11"/>
    <mergeCell ref="C11:D11"/>
    <mergeCell ref="E11:F11"/>
    <mergeCell ref="G11:H11"/>
    <mergeCell ref="I11:J11"/>
    <mergeCell ref="K11:L11"/>
    <mergeCell ref="M11:N11"/>
    <mergeCell ref="A9:B9"/>
    <mergeCell ref="C9:D9"/>
    <mergeCell ref="E9:F9"/>
    <mergeCell ref="G9:H9"/>
    <mergeCell ref="I9:J9"/>
    <mergeCell ref="K9:L9"/>
    <mergeCell ref="M7:N7"/>
    <mergeCell ref="A8:B8"/>
    <mergeCell ref="C8:D8"/>
    <mergeCell ref="E8:F8"/>
    <mergeCell ref="G8:H8"/>
    <mergeCell ref="I8:J8"/>
    <mergeCell ref="M9:N9"/>
    <mergeCell ref="A6:B6"/>
    <mergeCell ref="C6:D6"/>
    <mergeCell ref="E6:F6"/>
    <mergeCell ref="G6:H6"/>
    <mergeCell ref="I6:J6"/>
    <mergeCell ref="K6:L6"/>
    <mergeCell ref="M6:N6"/>
    <mergeCell ref="K8:L8"/>
    <mergeCell ref="M8:N8"/>
    <mergeCell ref="A7:B7"/>
    <mergeCell ref="C7:D7"/>
    <mergeCell ref="E7:F7"/>
    <mergeCell ref="G7:H7"/>
    <mergeCell ref="I7:J7"/>
    <mergeCell ref="K7:L7"/>
    <mergeCell ref="A1:B1"/>
    <mergeCell ref="K1:N1"/>
    <mergeCell ref="A2:N2"/>
    <mergeCell ref="A3:N3"/>
    <mergeCell ref="A4:B4"/>
    <mergeCell ref="C4:D4"/>
    <mergeCell ref="E4:F4"/>
    <mergeCell ref="G4:H4"/>
    <mergeCell ref="I4:J4"/>
    <mergeCell ref="K4:L4"/>
    <mergeCell ref="M4:N4"/>
  </mergeCells>
  <hyperlinks>
    <hyperlink ref="K34" r:id="rId1" display="http://www.vertex42.com/calendars/academic-calendar.html"/>
  </hyperlinks>
  <pageMargins left="0.75" right="0.75" top="1" bottom="1" header="0.5" footer="0.5"/>
  <pageSetup paperSize="0" orientation="portrait" useFirstPageNumber="1" horizontalDpi="0" verticalDpi="0" copies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10"/>
  <sheetViews>
    <sheetView showGridLines="0" workbookViewId="0"/>
  </sheetViews>
  <sheetFormatPr defaultColWidth="10.25" defaultRowHeight="20.100000000000001" customHeight="1"/>
  <cols>
    <col min="1" max="1" width="33.25" style="1" customWidth="1"/>
    <col min="2" max="5" width="14.75" style="1" customWidth="1"/>
    <col min="6" max="16384" width="10.25" style="1"/>
  </cols>
  <sheetData>
    <row r="1" spans="1:5" ht="15.75" customHeight="1">
      <c r="A1" s="16" t="str">
        <f>HYPERLINK("http://www.vertex42.com/calendars/academic-calendar.html","Academic Calendar Template")</f>
        <v>Academic Calendar Template</v>
      </c>
      <c r="B1" s="11"/>
      <c r="C1" s="11"/>
      <c r="D1" s="11"/>
      <c r="E1" s="11"/>
    </row>
    <row r="2" spans="1:5" ht="12.75" customHeight="1">
      <c r="A2" s="11"/>
      <c r="B2" s="11"/>
      <c r="C2" s="11"/>
      <c r="D2" s="11"/>
      <c r="E2" s="11"/>
    </row>
    <row r="3" spans="1:5" ht="12.75" customHeight="1">
      <c r="A3" s="17" t="str">
        <f>HYPERLINK("http://www.vertex42.com/","By Vertex42.com")</f>
        <v>By Vertex42.com</v>
      </c>
      <c r="B3" s="11"/>
      <c r="C3" s="11"/>
      <c r="D3" s="11"/>
      <c r="E3" s="11"/>
    </row>
    <row r="4" spans="1:5" ht="25.5" customHeight="1">
      <c r="A4" s="17" t="s">
        <v>0</v>
      </c>
      <c r="B4" s="11"/>
      <c r="C4" s="11"/>
      <c r="D4" s="11"/>
      <c r="E4" s="11"/>
    </row>
    <row r="5" spans="1:5" ht="12.75" customHeight="1">
      <c r="A5" s="11"/>
      <c r="B5" s="11"/>
      <c r="C5" s="11"/>
      <c r="D5" s="11"/>
      <c r="E5" s="11"/>
    </row>
    <row r="6" spans="1:5" ht="12.75" customHeight="1">
      <c r="A6" s="11"/>
      <c r="B6" s="11"/>
      <c r="C6" s="11"/>
      <c r="D6" s="11"/>
      <c r="E6" s="11"/>
    </row>
    <row r="7" spans="1:5" ht="89.25" customHeight="1">
      <c r="A7" s="17" t="s">
        <v>42</v>
      </c>
      <c r="B7" s="11"/>
      <c r="C7" s="11"/>
      <c r="D7" s="11"/>
      <c r="E7" s="11"/>
    </row>
    <row r="8" spans="1:5" ht="12.75" customHeight="1">
      <c r="A8" s="11"/>
      <c r="B8" s="11"/>
      <c r="C8" s="11"/>
      <c r="D8" s="11"/>
      <c r="E8" s="11"/>
    </row>
    <row r="9" spans="1:5" ht="12.75" customHeight="1">
      <c r="A9" s="11"/>
      <c r="B9" s="11"/>
      <c r="C9" s="11"/>
      <c r="D9" s="11"/>
      <c r="E9" s="11"/>
    </row>
    <row r="10" spans="1:5" ht="12.75" customHeight="1">
      <c r="A10" s="11"/>
      <c r="B10" s="11"/>
      <c r="C10" s="11"/>
      <c r="D10" s="11"/>
      <c r="E10" s="11"/>
    </row>
  </sheetData>
  <hyperlinks>
    <hyperlink ref="A1" r:id="rId1" display="http://www.vertex42.com/calendars/academic-calendar.html"/>
    <hyperlink ref="A3" r:id="rId2" display="http://www.vertex42.com/"/>
  </hyperlinks>
  <pageMargins left="0.75" right="0.75" top="1" bottom="1" header="0.5" footer="0.5"/>
  <pageSetup paperSize="0" orientation="portrait" useFirstPageNumber="1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showGridLines="0" topLeftCell="A5" workbookViewId="0">
      <selection activeCell="C16" sqref="C16:D16"/>
    </sheetView>
  </sheetViews>
  <sheetFormatPr defaultColWidth="10.25" defaultRowHeight="20.100000000000001" customHeight="1"/>
  <cols>
    <col min="1" max="1" width="3.75" style="1" customWidth="1"/>
    <col min="2" max="2" width="2.75" style="1" customWidth="1"/>
    <col min="3" max="3" width="3.75" style="1" customWidth="1"/>
    <col min="4" max="4" width="15.75" style="1" customWidth="1"/>
    <col min="5" max="5" width="3.75" style="1" customWidth="1"/>
    <col min="6" max="6" width="17.375" style="1" customWidth="1"/>
    <col min="7" max="7" width="3.75" style="1" customWidth="1"/>
    <col min="8" max="8" width="16.625" style="1" customWidth="1"/>
    <col min="9" max="9" width="3.75" style="1" customWidth="1"/>
    <col min="10" max="10" width="13" style="1" customWidth="1"/>
    <col min="11" max="11" width="3.75" style="1" customWidth="1"/>
    <col min="12" max="12" width="12.25" style="1" customWidth="1"/>
    <col min="13" max="13" width="9" style="1" customWidth="1"/>
    <col min="14" max="14" width="0.25" style="1" customWidth="1"/>
    <col min="15" max="16384" width="10.25" style="1"/>
  </cols>
  <sheetData>
    <row r="1" spans="1:14" ht="33.75" hidden="1" customHeight="1">
      <c r="A1" s="43">
        <v>40756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26.25">
      <c r="A2" s="68" t="s">
        <v>13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6" customFormat="1" ht="15.75" customHeight="1">
      <c r="A3" s="69" t="s">
        <v>3</v>
      </c>
      <c r="B3" s="70"/>
      <c r="C3" s="70" t="s">
        <v>4</v>
      </c>
      <c r="D3" s="70"/>
      <c r="E3" s="70" t="s">
        <v>5</v>
      </c>
      <c r="F3" s="70"/>
      <c r="G3" s="70" t="s">
        <v>6</v>
      </c>
      <c r="H3" s="70"/>
      <c r="I3" s="70" t="s">
        <v>7</v>
      </c>
      <c r="J3" s="70"/>
      <c r="K3" s="70" t="s">
        <v>8</v>
      </c>
      <c r="L3" s="70"/>
      <c r="M3" s="71" t="s">
        <v>9</v>
      </c>
      <c r="N3" s="72"/>
    </row>
    <row r="4" spans="1:14" ht="18" customHeight="1">
      <c r="A4" s="5" t="str">
        <f>IF((WEEKDAY($A$1,1)=1),$A$1,"")</f>
        <v/>
      </c>
      <c r="B4" s="6"/>
      <c r="C4" s="7">
        <f>IF((A4=""),IF((WEEKDAY($A$1,1)=2),$A$1,""),(A4+1))</f>
        <v>40756</v>
      </c>
      <c r="D4" s="8"/>
      <c r="E4" s="7">
        <f>IF((C4=""),IF((WEEKDAY($A$1,1)=3),$A$1,""),(C4+1))</f>
        <v>40757</v>
      </c>
      <c r="F4" s="8"/>
      <c r="G4" s="7">
        <f>IF((E4=""),IF((WEEKDAY($A$1,1)=4),$A$1,""),(E4+1))</f>
        <v>40758</v>
      </c>
      <c r="H4" s="8"/>
      <c r="I4" s="7">
        <f>IF((G4=""),IF((WEEKDAY($A$1,1)=5),$A$1,""),(G4+1))</f>
        <v>40759</v>
      </c>
      <c r="J4" s="8"/>
      <c r="K4" s="7">
        <f>IF((I4=""),IF((WEEKDAY($A$1,1)=6),$A$1,""),(I4+1))</f>
        <v>40760</v>
      </c>
      <c r="L4" s="8"/>
      <c r="M4" s="5">
        <f>IF((K4=""),IF((WEEKDAY($A$1,1)=7),$A$1,""),(K4+1))</f>
        <v>40761</v>
      </c>
      <c r="N4" s="6"/>
    </row>
    <row r="5" spans="1:14" ht="7.5" customHeight="1">
      <c r="A5" s="52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2"/>
      <c r="N5" s="52"/>
    </row>
    <row r="6" spans="1:14" ht="18" customHeight="1">
      <c r="A6" s="5">
        <f>M4+1</f>
        <v>40762</v>
      </c>
      <c r="B6" s="6"/>
      <c r="C6" s="7">
        <f>A6+1</f>
        <v>40763</v>
      </c>
      <c r="D6" s="8"/>
      <c r="E6" s="7">
        <f>C6+1</f>
        <v>40764</v>
      </c>
      <c r="F6" s="8"/>
      <c r="G6" s="7">
        <f>E6+1</f>
        <v>40765</v>
      </c>
      <c r="H6" s="8"/>
      <c r="I6" s="7">
        <f>G6+1</f>
        <v>40766</v>
      </c>
      <c r="J6" s="18" t="s">
        <v>43</v>
      </c>
      <c r="K6" s="7">
        <f>I6+1</f>
        <v>40767</v>
      </c>
      <c r="L6" s="8"/>
      <c r="M6" s="5">
        <f>K6+1</f>
        <v>40768</v>
      </c>
      <c r="N6" s="6"/>
    </row>
    <row r="7" spans="1:14" ht="12.75" customHeight="1">
      <c r="A7" s="50"/>
      <c r="B7" s="50"/>
      <c r="C7" s="51" t="s">
        <v>14</v>
      </c>
      <c r="D7" s="51"/>
      <c r="E7" s="51" t="s">
        <v>14</v>
      </c>
      <c r="F7" s="51"/>
      <c r="G7" s="51" t="s">
        <v>14</v>
      </c>
      <c r="H7" s="51"/>
      <c r="I7" s="51" t="s">
        <v>15</v>
      </c>
      <c r="J7" s="51"/>
      <c r="K7" s="51" t="s">
        <v>14</v>
      </c>
      <c r="L7" s="51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73" t="s">
        <v>71</v>
      </c>
      <c r="L8" s="74"/>
      <c r="M8" s="52"/>
      <c r="N8" s="52"/>
    </row>
    <row r="9" spans="1:14" ht="18" customHeight="1">
      <c r="A9" s="5">
        <f>M6+1</f>
        <v>40769</v>
      </c>
      <c r="B9" s="6"/>
      <c r="C9" s="19">
        <f>A9+1</f>
        <v>40770</v>
      </c>
      <c r="D9" s="8" t="s">
        <v>43</v>
      </c>
      <c r="E9" s="19">
        <f>C9+1</f>
        <v>40771</v>
      </c>
      <c r="F9" s="8" t="s">
        <v>44</v>
      </c>
      <c r="G9" s="19">
        <f>E9+1</f>
        <v>40772</v>
      </c>
      <c r="H9" s="8" t="s">
        <v>43</v>
      </c>
      <c r="I9" s="19">
        <f>G9+1</f>
        <v>40773</v>
      </c>
      <c r="J9" s="8" t="s">
        <v>44</v>
      </c>
      <c r="K9" s="19">
        <f>I9+1</f>
        <v>40774</v>
      </c>
      <c r="L9" s="8" t="s">
        <v>43</v>
      </c>
      <c r="M9" s="5">
        <f>K9+1</f>
        <v>40775</v>
      </c>
      <c r="N9" s="6"/>
    </row>
    <row r="10" spans="1:14" ht="12.75" customHeight="1">
      <c r="A10" s="50"/>
      <c r="B10" s="50"/>
      <c r="C10" s="51" t="s">
        <v>16</v>
      </c>
      <c r="D10" s="51"/>
      <c r="E10" s="75"/>
      <c r="F10" s="51"/>
      <c r="G10" s="51"/>
      <c r="H10" s="51"/>
      <c r="I10" s="75" t="s">
        <v>50</v>
      </c>
      <c r="J10" s="51"/>
      <c r="K10" s="75" t="s">
        <v>50</v>
      </c>
      <c r="L10" s="51"/>
      <c r="M10" s="50"/>
      <c r="N10" s="50"/>
    </row>
    <row r="11" spans="1:14" ht="15" customHeight="1">
      <c r="A11" s="50"/>
      <c r="B11" s="50"/>
      <c r="C11" s="78" t="s">
        <v>130</v>
      </c>
      <c r="D11" s="79"/>
      <c r="E11" s="78"/>
      <c r="F11" s="80"/>
      <c r="G11" s="78"/>
      <c r="H11" s="79"/>
      <c r="I11" s="51"/>
      <c r="J11" s="51"/>
      <c r="K11" s="75"/>
      <c r="L11" s="51"/>
      <c r="M11" s="50"/>
      <c r="N11" s="50"/>
    </row>
    <row r="12" spans="1:14" ht="25.5" customHeight="1">
      <c r="A12" s="50"/>
      <c r="B12" s="50"/>
      <c r="C12" s="76" t="s">
        <v>77</v>
      </c>
      <c r="D12" s="77"/>
      <c r="E12" s="76" t="s">
        <v>80</v>
      </c>
      <c r="F12" s="77"/>
      <c r="G12" s="76" t="s">
        <v>80</v>
      </c>
      <c r="H12" s="77"/>
      <c r="I12" s="76" t="s">
        <v>80</v>
      </c>
      <c r="J12" s="77"/>
      <c r="K12" s="76" t="s">
        <v>80</v>
      </c>
      <c r="L12" s="77"/>
      <c r="M12" s="50"/>
      <c r="N12" s="50"/>
    </row>
    <row r="13" spans="1:14" ht="7.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40776</v>
      </c>
      <c r="B14" s="6"/>
      <c r="C14" s="19">
        <f>A14+1</f>
        <v>40777</v>
      </c>
      <c r="D14" s="8" t="s">
        <v>44</v>
      </c>
      <c r="E14" s="19">
        <f>C14+1</f>
        <v>40778</v>
      </c>
      <c r="F14" s="8" t="s">
        <v>43</v>
      </c>
      <c r="G14" s="19">
        <f>E14+1</f>
        <v>40779</v>
      </c>
      <c r="H14" s="8" t="s">
        <v>44</v>
      </c>
      <c r="I14" s="19">
        <f>G14+1</f>
        <v>40780</v>
      </c>
      <c r="J14" s="8" t="s">
        <v>43</v>
      </c>
      <c r="K14" s="19">
        <f>I14+1</f>
        <v>40781</v>
      </c>
      <c r="L14" s="8" t="s">
        <v>44</v>
      </c>
      <c r="M14" s="5">
        <f>K14+1</f>
        <v>40782</v>
      </c>
      <c r="N14" s="6"/>
    </row>
    <row r="15" spans="1:14" ht="37.5" customHeight="1">
      <c r="A15" s="50"/>
      <c r="B15" s="50"/>
      <c r="C15" s="78" t="s">
        <v>121</v>
      </c>
      <c r="D15" s="80"/>
      <c r="E15" s="78" t="s">
        <v>48</v>
      </c>
      <c r="F15" s="79"/>
      <c r="G15" s="51"/>
      <c r="H15" s="51"/>
      <c r="I15" s="78" t="s">
        <v>122</v>
      </c>
      <c r="J15" s="79"/>
      <c r="K15" s="51"/>
      <c r="L15" s="51"/>
      <c r="M15" s="50"/>
      <c r="N15" s="50"/>
    </row>
    <row r="16" spans="1:14" ht="25.5" customHeight="1">
      <c r="A16" s="50"/>
      <c r="B16" s="50"/>
      <c r="C16" s="78" t="s">
        <v>66</v>
      </c>
      <c r="D16" s="80"/>
      <c r="E16" s="78" t="s">
        <v>66</v>
      </c>
      <c r="F16" s="80"/>
      <c r="G16" s="51"/>
      <c r="H16" s="51"/>
      <c r="I16" s="51"/>
      <c r="J16" s="51"/>
      <c r="K16" s="51"/>
      <c r="L16" s="51"/>
      <c r="M16" s="50"/>
      <c r="N16" s="50"/>
    </row>
    <row r="17" spans="1:14" ht="24" customHeight="1">
      <c r="A17" s="50"/>
      <c r="B17" s="50"/>
      <c r="C17" s="76" t="s">
        <v>80</v>
      </c>
      <c r="D17" s="77"/>
      <c r="E17" s="76" t="s">
        <v>80</v>
      </c>
      <c r="F17" s="77"/>
      <c r="G17" s="76" t="s">
        <v>80</v>
      </c>
      <c r="H17" s="77"/>
      <c r="I17" s="76" t="s">
        <v>80</v>
      </c>
      <c r="J17" s="77"/>
      <c r="K17" s="76" t="s">
        <v>80</v>
      </c>
      <c r="L17" s="77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IF((M14=""),"",IF((MONTH((M14+1))&lt;&gt;MONTH($A$1)),"",(M14+1)))</f>
        <v>40783</v>
      </c>
      <c r="B19" s="6"/>
      <c r="C19" s="19">
        <f>IF((A19=""),"",IF((MONTH((A19+1))&lt;&gt;MONTH($A$1)),"",(A19+1)))</f>
        <v>40784</v>
      </c>
      <c r="D19" s="8" t="s">
        <v>43</v>
      </c>
      <c r="E19" s="19">
        <f>IF((C19=""),"",IF((MONTH((C19+1))&lt;&gt;MONTH($A$1)),"",(C19+1)))</f>
        <v>40785</v>
      </c>
      <c r="F19" s="8" t="s">
        <v>44</v>
      </c>
      <c r="G19" s="19">
        <f>IF((E19=""),"",IF((MONTH((E19+1))&lt;&gt;MONTH($A$1)),"",(E19+1)))</f>
        <v>40786</v>
      </c>
      <c r="H19" s="8" t="s">
        <v>43</v>
      </c>
      <c r="I19" s="7" t="str">
        <f>IF((G19=""),"",IF((MONTH((G19+1))&lt;&gt;MONTH($A$1)),"",(G19+1)))</f>
        <v/>
      </c>
      <c r="J19" s="8"/>
      <c r="K19" s="7" t="str">
        <f>IF((I19=""),"",IF((MONTH((I19+1))&lt;&gt;MONTH($A$1)),"",(I19+1)))</f>
        <v/>
      </c>
      <c r="L19" s="8"/>
      <c r="M19" s="5" t="str">
        <f>IF((K19=""),"",IF((MONTH((K19+1))&lt;&gt;MONTH($A$1)),"",(K19+1)))</f>
        <v/>
      </c>
      <c r="N19" s="6"/>
    </row>
    <row r="20" spans="1:14" ht="25.5" customHeight="1">
      <c r="A20" s="50"/>
      <c r="B20" s="50"/>
      <c r="C20" s="78" t="s">
        <v>128</v>
      </c>
      <c r="D20" s="79"/>
      <c r="E20" s="78" t="s">
        <v>125</v>
      </c>
      <c r="F20" s="80"/>
      <c r="G20" s="78" t="s">
        <v>122</v>
      </c>
      <c r="H20" s="79"/>
      <c r="I20" s="51"/>
      <c r="J20" s="51"/>
      <c r="K20" s="51"/>
      <c r="L20" s="51"/>
      <c r="M20" s="50"/>
      <c r="N20" s="50"/>
    </row>
    <row r="21" spans="1:14" ht="18.75" customHeight="1">
      <c r="A21" s="50"/>
      <c r="B21" s="50"/>
      <c r="C21" s="76" t="s">
        <v>80</v>
      </c>
      <c r="D21" s="77"/>
      <c r="E21" s="76" t="s">
        <v>80</v>
      </c>
      <c r="F21" s="77"/>
      <c r="G21" s="76" t="s">
        <v>80</v>
      </c>
      <c r="H21" s="77"/>
      <c r="I21" s="81"/>
      <c r="J21" s="82"/>
      <c r="K21" s="81"/>
      <c r="L21" s="82"/>
      <c r="M21" s="50"/>
      <c r="N21" s="50"/>
    </row>
    <row r="22" spans="1:14" ht="12.75" customHeight="1">
      <c r="A22" s="52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2"/>
      <c r="N22" s="52"/>
    </row>
    <row r="23" spans="1:14" ht="18" customHeight="1">
      <c r="A23" s="5" t="str">
        <f>IF((M19=""),"",IF((MONTH((M19+1))&lt;&gt;MONTH($A$1)),"",(M19+1)))</f>
        <v/>
      </c>
      <c r="B23" s="6"/>
      <c r="C23" s="7" t="str">
        <f>IF((A23=""),"",IF((MONTH((A23+1))&lt;&gt;MONTH($A$1)),"",(A23+1)))</f>
        <v/>
      </c>
      <c r="D23" s="8"/>
      <c r="E23" s="54" t="s">
        <v>12</v>
      </c>
      <c r="F23" s="55"/>
      <c r="G23" s="56"/>
      <c r="H23" s="57"/>
      <c r="I23" s="58"/>
      <c r="J23" s="58"/>
      <c r="K23" s="58"/>
      <c r="L23" s="58"/>
      <c r="M23" s="58"/>
      <c r="N23" s="56"/>
    </row>
    <row r="24" spans="1:14" ht="12.75" customHeight="1">
      <c r="A24" s="50"/>
      <c r="B24" s="50"/>
      <c r="C24" s="51"/>
      <c r="D24" s="51"/>
      <c r="E24" s="83" t="s">
        <v>123</v>
      </c>
      <c r="F24" s="60"/>
      <c r="G24" s="61"/>
      <c r="H24" s="61"/>
      <c r="I24" s="61"/>
      <c r="J24" s="61"/>
      <c r="K24" s="61"/>
      <c r="L24" s="61"/>
      <c r="M24" s="61"/>
      <c r="N24" s="62"/>
    </row>
    <row r="25" spans="1:14" ht="12.75" customHeight="1">
      <c r="A25" s="50"/>
      <c r="B25" s="50"/>
      <c r="C25" s="51"/>
      <c r="D25" s="51"/>
      <c r="E25" s="83" t="s">
        <v>124</v>
      </c>
      <c r="F25" s="60"/>
      <c r="G25" s="61"/>
      <c r="H25" s="61"/>
      <c r="I25" s="61"/>
      <c r="J25" s="61"/>
      <c r="K25" s="61"/>
      <c r="L25" s="61"/>
      <c r="M25" s="61"/>
      <c r="N25" s="62"/>
    </row>
    <row r="26" spans="1:14" ht="12.75" customHeight="1">
      <c r="A26" s="27"/>
      <c r="B26" s="27"/>
      <c r="C26" s="28"/>
      <c r="D26" s="28"/>
      <c r="E26" s="87" t="s">
        <v>127</v>
      </c>
      <c r="F26" s="88"/>
      <c r="G26" s="88"/>
      <c r="H26" s="88"/>
      <c r="I26" s="88"/>
      <c r="J26" s="88"/>
      <c r="K26" s="88"/>
      <c r="L26" s="88"/>
      <c r="M26" s="88"/>
      <c r="N26" s="30"/>
    </row>
    <row r="27" spans="1:14" ht="12.75">
      <c r="A27" s="50"/>
      <c r="B27" s="50"/>
      <c r="C27" s="51"/>
      <c r="D27" s="51"/>
      <c r="E27" s="84" t="s">
        <v>78</v>
      </c>
      <c r="F27" s="85"/>
      <c r="G27" s="85"/>
      <c r="H27" s="85"/>
      <c r="I27" s="85"/>
      <c r="J27" s="85"/>
      <c r="K27" s="85"/>
      <c r="L27" s="85"/>
      <c r="M27" s="85"/>
      <c r="N27" s="86"/>
    </row>
    <row r="28" spans="1:14" ht="12.75" customHeight="1">
      <c r="A28" s="52"/>
      <c r="B28" s="52"/>
      <c r="C28" s="53"/>
      <c r="D28" s="53"/>
      <c r="E28" s="63"/>
      <c r="F28" s="64"/>
      <c r="G28" s="64"/>
      <c r="H28" s="64"/>
      <c r="I28" s="64"/>
      <c r="J28" s="64"/>
      <c r="K28" s="65" t="str">
        <f>HYPERLINK("http://www.vertex42.com/calendars/academic-calendar.html","Academic Calendar by Vertex42.com")</f>
        <v>Academic Calendar by Vertex42.com</v>
      </c>
      <c r="L28" s="66"/>
      <c r="M28" s="67"/>
      <c r="N28" s="65"/>
    </row>
  </sheetData>
  <mergeCells count="124">
    <mergeCell ref="A28:B28"/>
    <mergeCell ref="C28:D28"/>
    <mergeCell ref="E28:J28"/>
    <mergeCell ref="K28:N28"/>
    <mergeCell ref="A25:B25"/>
    <mergeCell ref="C25:D25"/>
    <mergeCell ref="E25:N25"/>
    <mergeCell ref="A27:B27"/>
    <mergeCell ref="C27:D27"/>
    <mergeCell ref="E27:N27"/>
    <mergeCell ref="E26:M26"/>
    <mergeCell ref="E23:F23"/>
    <mergeCell ref="G23:N23"/>
    <mergeCell ref="A24:B24"/>
    <mergeCell ref="C24:D24"/>
    <mergeCell ref="E24:N24"/>
    <mergeCell ref="A22:B22"/>
    <mergeCell ref="C22:D22"/>
    <mergeCell ref="E22:F22"/>
    <mergeCell ref="G22:H22"/>
    <mergeCell ref="A21:B21"/>
    <mergeCell ref="C21:D21"/>
    <mergeCell ref="E21:F21"/>
    <mergeCell ref="G21:H21"/>
    <mergeCell ref="I21:J21"/>
    <mergeCell ref="K21:L21"/>
    <mergeCell ref="I22:J22"/>
    <mergeCell ref="K22:L22"/>
    <mergeCell ref="M21:N21"/>
    <mergeCell ref="M22:N22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E8:F8"/>
    <mergeCell ref="G8:H8"/>
    <mergeCell ref="I8:J8"/>
    <mergeCell ref="K8:L8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5:F5"/>
    <mergeCell ref="G5:H5"/>
    <mergeCell ref="I5:J5"/>
    <mergeCell ref="K5:L5"/>
    <mergeCell ref="M5:N5"/>
    <mergeCell ref="A7:B7"/>
    <mergeCell ref="C7:D7"/>
    <mergeCell ref="E7:F7"/>
    <mergeCell ref="G7:H7"/>
    <mergeCell ref="I7:J7"/>
    <mergeCell ref="K7:L7"/>
    <mergeCell ref="M7:N7"/>
    <mergeCell ref="A5:B5"/>
    <mergeCell ref="C5:D5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</mergeCells>
  <hyperlinks>
    <hyperlink ref="K28" r:id="rId1" display="http://www.vertex42.com/calendars/academic-calendar.html"/>
  </hyperlinks>
  <pageMargins left="0.75" right="0.75" top="0.5" bottom="0.5" header="0.5" footer="0.5"/>
  <pageSetup orientation="landscape" useFirstPageNumber="1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4"/>
  <sheetViews>
    <sheetView showGridLines="0" topLeftCell="A9" workbookViewId="0">
      <selection activeCell="E31" sqref="E31:N31"/>
    </sheetView>
  </sheetViews>
  <sheetFormatPr defaultColWidth="10.25" defaultRowHeight="20.100000000000001" customHeight="1"/>
  <cols>
    <col min="1" max="1" width="3.75" style="1" customWidth="1"/>
    <col min="2" max="2" width="5.7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7.625" style="1" customWidth="1"/>
    <col min="15" max="16384" width="10.25" style="1"/>
  </cols>
  <sheetData>
    <row r="1" spans="1:14" ht="33.75" hidden="1" customHeight="1">
      <c r="A1" s="43">
        <v>40787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39" customHeight="1">
      <c r="A2" s="89" t="s">
        <v>17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29" customFormat="1" ht="15.75" customHeight="1">
      <c r="A3" s="90" t="s">
        <v>3</v>
      </c>
      <c r="B3" s="91"/>
      <c r="C3" s="91" t="s">
        <v>4</v>
      </c>
      <c r="D3" s="91"/>
      <c r="E3" s="91" t="s">
        <v>5</v>
      </c>
      <c r="F3" s="91"/>
      <c r="G3" s="91" t="s">
        <v>6</v>
      </c>
      <c r="H3" s="91"/>
      <c r="I3" s="91" t="s">
        <v>7</v>
      </c>
      <c r="J3" s="91"/>
      <c r="K3" s="91" t="s">
        <v>8</v>
      </c>
      <c r="L3" s="91"/>
      <c r="M3" s="92" t="s">
        <v>9</v>
      </c>
      <c r="N3" s="93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7" t="str">
        <f>IF((E4=""),IF((WEEKDAY($A$1,1)=4),$A$1,""),(E4+1))</f>
        <v/>
      </c>
      <c r="H4" s="8"/>
      <c r="I4" s="19">
        <f>IF((G4=""),IF((WEEKDAY($A$1,1)=5),$A$1,""),(G4+1))</f>
        <v>40787</v>
      </c>
      <c r="J4" s="8" t="s">
        <v>44</v>
      </c>
      <c r="K4" s="19">
        <f>IF((I4=""),IF((WEEKDAY($A$1,1)=6),$A$1,""),(I4+1))</f>
        <v>40788</v>
      </c>
      <c r="L4" s="8" t="s">
        <v>43</v>
      </c>
      <c r="M4" s="5">
        <f>IF((K4=""),IF((WEEKDAY($A$1,1)=7),$A$1,""),(K4+1))</f>
        <v>40789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0"/>
      <c r="N5" s="50"/>
    </row>
    <row r="6" spans="1:14" ht="11.2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hidden="1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hidden="1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40790</v>
      </c>
      <c r="B9" s="6"/>
      <c r="C9" s="19">
        <f>A9+1</f>
        <v>40791</v>
      </c>
      <c r="D9" s="8"/>
      <c r="E9" s="19">
        <f>C9+1</f>
        <v>40792</v>
      </c>
      <c r="F9" s="8" t="s">
        <v>44</v>
      </c>
      <c r="G9" s="19">
        <f>E9+1</f>
        <v>40793</v>
      </c>
      <c r="H9" s="8" t="s">
        <v>43</v>
      </c>
      <c r="I9" s="19">
        <f>G9+1</f>
        <v>40794</v>
      </c>
      <c r="J9" s="8" t="s">
        <v>44</v>
      </c>
      <c r="K9" s="19">
        <f>I9+1</f>
        <v>40795</v>
      </c>
      <c r="L9" s="8" t="s">
        <v>43</v>
      </c>
      <c r="M9" s="5">
        <f>K9+1</f>
        <v>40796</v>
      </c>
      <c r="N9" s="6"/>
    </row>
    <row r="10" spans="1:14" ht="12.75" customHeight="1">
      <c r="A10" s="50"/>
      <c r="B10" s="50"/>
      <c r="C10" s="51" t="s">
        <v>18</v>
      </c>
      <c r="D10" s="51"/>
      <c r="E10" s="75" t="s">
        <v>55</v>
      </c>
      <c r="F10" s="51"/>
      <c r="G10" s="75" t="s">
        <v>55</v>
      </c>
      <c r="H10" s="51"/>
      <c r="I10" s="75" t="s">
        <v>55</v>
      </c>
      <c r="J10" s="51"/>
      <c r="K10" s="75" t="s">
        <v>55</v>
      </c>
      <c r="L10" s="51"/>
      <c r="M10" s="50"/>
      <c r="N10" s="50"/>
    </row>
    <row r="11" spans="1:14" ht="12.75" customHeight="1">
      <c r="A11" s="50"/>
      <c r="B11" s="50"/>
      <c r="C11" s="94" t="s">
        <v>19</v>
      </c>
      <c r="D11" s="94"/>
      <c r="E11" s="96" t="s">
        <v>69</v>
      </c>
      <c r="F11" s="97"/>
      <c r="G11" s="75" t="s">
        <v>46</v>
      </c>
      <c r="H11" s="51"/>
      <c r="I11" s="95" t="s">
        <v>79</v>
      </c>
      <c r="J11" s="95"/>
      <c r="K11" s="95" t="s">
        <v>79</v>
      </c>
      <c r="L11" s="95"/>
      <c r="M11" s="50"/>
      <c r="N11" s="50"/>
    </row>
    <row r="12" spans="1:14" ht="24" customHeight="1">
      <c r="A12" s="50"/>
      <c r="B12" s="50"/>
      <c r="C12" s="81"/>
      <c r="D12" s="82"/>
      <c r="E12" s="76" t="s">
        <v>80</v>
      </c>
      <c r="F12" s="77"/>
      <c r="G12" s="76" t="s">
        <v>80</v>
      </c>
      <c r="H12" s="77"/>
      <c r="I12" s="76" t="s">
        <v>80</v>
      </c>
      <c r="J12" s="77"/>
      <c r="K12" s="76" t="s">
        <v>80</v>
      </c>
      <c r="L12" s="77"/>
      <c r="M12" s="50"/>
      <c r="N12" s="50"/>
    </row>
    <row r="13" spans="1:14" ht="12.75" customHeight="1">
      <c r="A13" s="52"/>
      <c r="B13" s="52"/>
      <c r="C13" s="53"/>
      <c r="D13" s="53"/>
      <c r="E13" s="53"/>
      <c r="F13" s="53"/>
      <c r="G13" s="53" t="s">
        <v>117</v>
      </c>
      <c r="H13" s="53"/>
      <c r="I13" s="53"/>
      <c r="J13" s="53"/>
      <c r="K13" s="98" t="s">
        <v>122</v>
      </c>
      <c r="L13" s="53"/>
      <c r="M13" s="52"/>
      <c r="N13" s="52"/>
    </row>
    <row r="14" spans="1:14" ht="18" customHeight="1">
      <c r="A14" s="5">
        <f>M9+1</f>
        <v>40797</v>
      </c>
      <c r="B14" s="6"/>
      <c r="C14" s="19">
        <f>A14+1</f>
        <v>40798</v>
      </c>
      <c r="D14" s="8" t="s">
        <v>44</v>
      </c>
      <c r="E14" s="19">
        <f>C14+1</f>
        <v>40799</v>
      </c>
      <c r="F14" s="8" t="s">
        <v>43</v>
      </c>
      <c r="G14" s="19">
        <f>E14+1</f>
        <v>40800</v>
      </c>
      <c r="H14" s="8" t="s">
        <v>44</v>
      </c>
      <c r="I14" s="19">
        <f>G14+1</f>
        <v>40801</v>
      </c>
      <c r="J14" s="8" t="s">
        <v>43</v>
      </c>
      <c r="K14" s="19">
        <f>I14+1</f>
        <v>40802</v>
      </c>
      <c r="L14" s="8" t="s">
        <v>44</v>
      </c>
      <c r="M14" s="5">
        <f>K14+1</f>
        <v>40803</v>
      </c>
      <c r="N14" s="6"/>
    </row>
    <row r="15" spans="1:14" ht="26.25" customHeight="1">
      <c r="A15" s="50"/>
      <c r="B15" s="50"/>
      <c r="C15" s="75" t="s">
        <v>55</v>
      </c>
      <c r="D15" s="51"/>
      <c r="E15" s="78" t="s">
        <v>128</v>
      </c>
      <c r="F15" s="79"/>
      <c r="G15" s="51"/>
      <c r="H15" s="51"/>
      <c r="J15" s="26" t="s">
        <v>122</v>
      </c>
      <c r="K15" s="99"/>
      <c r="L15" s="99"/>
      <c r="M15" s="50"/>
      <c r="N15" s="50"/>
    </row>
    <row r="16" spans="1:14" ht="12.75" customHeight="1">
      <c r="A16" s="50"/>
      <c r="B16" s="50"/>
      <c r="C16" s="96" t="s">
        <v>69</v>
      </c>
      <c r="D16" s="97"/>
      <c r="E16" s="51"/>
      <c r="F16" s="51"/>
      <c r="G16" s="51"/>
      <c r="H16" s="51"/>
      <c r="I16" s="51"/>
      <c r="J16" s="51"/>
      <c r="K16" s="51"/>
      <c r="L16" s="51"/>
      <c r="M16" s="50"/>
      <c r="N16" s="50"/>
    </row>
    <row r="17" spans="1:14" ht="37.5" customHeight="1">
      <c r="A17" s="50"/>
      <c r="B17" s="50"/>
      <c r="C17" s="76" t="s">
        <v>81</v>
      </c>
      <c r="D17" s="77"/>
      <c r="E17" s="76" t="s">
        <v>81</v>
      </c>
      <c r="F17" s="77"/>
      <c r="G17" s="76" t="s">
        <v>81</v>
      </c>
      <c r="H17" s="77"/>
      <c r="I17" s="76" t="s">
        <v>81</v>
      </c>
      <c r="J17" s="77"/>
      <c r="K17" s="76" t="s">
        <v>81</v>
      </c>
      <c r="L17" s="77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40804</v>
      </c>
      <c r="B19" s="6"/>
      <c r="C19" s="19">
        <f>A19+1</f>
        <v>40805</v>
      </c>
      <c r="D19" s="8" t="s">
        <v>43</v>
      </c>
      <c r="E19" s="19">
        <f>C19+1</f>
        <v>40806</v>
      </c>
      <c r="F19" s="8" t="s">
        <v>44</v>
      </c>
      <c r="G19" s="19">
        <f>E19+1</f>
        <v>40807</v>
      </c>
      <c r="H19" s="8" t="s">
        <v>43</v>
      </c>
      <c r="I19" s="19">
        <f>G19+1</f>
        <v>40808</v>
      </c>
      <c r="J19" s="8" t="s">
        <v>44</v>
      </c>
      <c r="K19" s="19">
        <f>I19+1</f>
        <v>40809</v>
      </c>
      <c r="L19" s="8" t="s">
        <v>43</v>
      </c>
      <c r="M19" s="5">
        <f>K19+1</f>
        <v>40810</v>
      </c>
      <c r="N19" s="6"/>
    </row>
    <row r="20" spans="1:14" ht="12.75" customHeight="1">
      <c r="A20" s="50"/>
      <c r="B20" s="50"/>
      <c r="C20" s="75" t="s">
        <v>46</v>
      </c>
      <c r="D20" s="51"/>
      <c r="E20" s="96" t="s">
        <v>69</v>
      </c>
      <c r="F20" s="97"/>
      <c r="G20" s="75" t="s">
        <v>122</v>
      </c>
      <c r="H20" s="51"/>
      <c r="I20" s="51"/>
      <c r="J20" s="51"/>
      <c r="K20" s="51"/>
      <c r="L20" s="51"/>
      <c r="M20" s="50"/>
      <c r="N20" s="50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26.25" customHeight="1">
      <c r="A22" s="50"/>
      <c r="B22" s="50"/>
      <c r="C22" s="102" t="s">
        <v>84</v>
      </c>
      <c r="D22" s="103"/>
      <c r="E22" s="102" t="s">
        <v>105</v>
      </c>
      <c r="F22" s="103"/>
      <c r="G22" s="100" t="s">
        <v>85</v>
      </c>
      <c r="H22" s="101"/>
      <c r="I22" s="100" t="s">
        <v>85</v>
      </c>
      <c r="J22" s="101"/>
      <c r="K22" s="100" t="s">
        <v>85</v>
      </c>
      <c r="L22" s="101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40811</v>
      </c>
      <c r="B24" s="6"/>
      <c r="C24" s="20">
        <f>IF((A24=""),"",IF((MONTH((A24+1))&lt;&gt;MONTH($A$1)),"",(A24+1)))</f>
        <v>40812</v>
      </c>
      <c r="D24" s="8" t="s">
        <v>44</v>
      </c>
      <c r="E24" s="20">
        <f>IF((C24=""),"",IF((MONTH((C24+1))&lt;&gt;MONTH($A$1)),"",(C24+1)))</f>
        <v>40813</v>
      </c>
      <c r="F24" s="8" t="s">
        <v>43</v>
      </c>
      <c r="G24" s="20">
        <f>IF((E24=""),"",IF((MONTH((E24+1))&lt;&gt;MONTH($A$1)),"",(E24+1)))</f>
        <v>40814</v>
      </c>
      <c r="H24" s="8" t="s">
        <v>44</v>
      </c>
      <c r="I24" s="20">
        <f>IF((G24=""),"",IF((MONTH((G24+1))&lt;&gt;MONTH($A$1)),"",(G24+1)))</f>
        <v>40815</v>
      </c>
      <c r="J24" s="8" t="s">
        <v>43</v>
      </c>
      <c r="K24" s="20">
        <f>IF((I24=""),"",IF((MONTH((I24+1))&lt;&gt;MONTH($A$1)),"",(I24+1)))</f>
        <v>40816</v>
      </c>
      <c r="L24" s="8" t="s">
        <v>44</v>
      </c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75" t="s">
        <v>56</v>
      </c>
      <c r="D25" s="51"/>
      <c r="E25" s="75" t="s">
        <v>51</v>
      </c>
      <c r="F25" s="51"/>
      <c r="G25" s="75" t="s">
        <v>51</v>
      </c>
      <c r="H25" s="51"/>
      <c r="I25" s="75" t="s">
        <v>122</v>
      </c>
      <c r="J25" s="51"/>
      <c r="K25" s="51"/>
      <c r="L25" s="51"/>
      <c r="M25" s="50"/>
      <c r="N25" s="50"/>
    </row>
    <row r="26" spans="1:14" ht="12.75" customHeight="1">
      <c r="A26" s="50"/>
      <c r="B26" s="50"/>
      <c r="C26" s="96" t="s">
        <v>69</v>
      </c>
      <c r="D26" s="97"/>
      <c r="E26" s="75" t="s">
        <v>46</v>
      </c>
      <c r="F26" s="51"/>
      <c r="G26" s="51"/>
      <c r="H26" s="51"/>
      <c r="I26" s="75"/>
      <c r="J26" s="51"/>
      <c r="K26" s="51"/>
      <c r="L26" s="51"/>
      <c r="M26" s="50"/>
      <c r="N26" s="50"/>
    </row>
    <row r="27" spans="1:14" ht="23.25" customHeight="1">
      <c r="A27" s="50"/>
      <c r="B27" s="50"/>
      <c r="C27" s="100" t="s">
        <v>85</v>
      </c>
      <c r="D27" s="101"/>
      <c r="E27" s="100" t="s">
        <v>85</v>
      </c>
      <c r="F27" s="101"/>
      <c r="G27" s="100" t="s">
        <v>85</v>
      </c>
      <c r="H27" s="101"/>
      <c r="I27" s="100" t="s">
        <v>85</v>
      </c>
      <c r="J27" s="101"/>
      <c r="K27" s="100" t="s">
        <v>85</v>
      </c>
      <c r="L27" s="10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119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32"/>
      <c r="B31" s="32"/>
      <c r="C31" s="33"/>
      <c r="D31" s="33"/>
      <c r="E31" s="87" t="s">
        <v>129</v>
      </c>
      <c r="F31" s="88"/>
      <c r="G31" s="88"/>
      <c r="H31" s="88"/>
      <c r="I31" s="88"/>
      <c r="J31" s="88"/>
      <c r="K31" s="88"/>
      <c r="L31" s="88"/>
      <c r="M31" s="88"/>
      <c r="N31" s="108"/>
    </row>
    <row r="32" spans="1:14" ht="12.75" customHeight="1">
      <c r="A32" s="50"/>
      <c r="B32" s="50"/>
      <c r="C32" s="51"/>
      <c r="D32" s="51"/>
      <c r="E32" s="83" t="s">
        <v>49</v>
      </c>
      <c r="F32" s="60"/>
      <c r="G32" s="61"/>
      <c r="H32" s="61"/>
      <c r="I32" s="61"/>
      <c r="J32" s="61"/>
      <c r="K32" s="61"/>
      <c r="L32" s="61"/>
      <c r="M32" s="61"/>
      <c r="N32" s="62"/>
    </row>
    <row r="33" spans="1:14" ht="12.75">
      <c r="A33" s="50"/>
      <c r="B33" s="50"/>
      <c r="C33" s="51"/>
      <c r="D33" s="51"/>
      <c r="E33" s="84" t="s">
        <v>82</v>
      </c>
      <c r="F33" s="85"/>
      <c r="G33" s="85"/>
      <c r="H33" s="85"/>
      <c r="I33" s="85"/>
      <c r="J33" s="85"/>
      <c r="K33" s="85"/>
      <c r="L33" s="85"/>
      <c r="M33" s="85"/>
      <c r="N33" s="86"/>
    </row>
    <row r="34" spans="1:14" ht="12.75" customHeight="1">
      <c r="A34" s="52"/>
      <c r="B34" s="52"/>
      <c r="C34" s="53"/>
      <c r="D34" s="53"/>
      <c r="E34" s="104" t="s">
        <v>83</v>
      </c>
      <c r="F34" s="105"/>
      <c r="G34" s="105"/>
      <c r="H34" s="105"/>
      <c r="I34" s="105"/>
      <c r="J34" s="105"/>
      <c r="K34" s="106"/>
      <c r="L34" s="106"/>
      <c r="M34" s="106"/>
      <c r="N34" s="107"/>
    </row>
  </sheetData>
  <mergeCells count="164">
    <mergeCell ref="A34:B34"/>
    <mergeCell ref="C34:D34"/>
    <mergeCell ref="A32:B32"/>
    <mergeCell ref="C32:D32"/>
    <mergeCell ref="E32:N32"/>
    <mergeCell ref="A33:B33"/>
    <mergeCell ref="C33:D33"/>
    <mergeCell ref="E33:N33"/>
    <mergeCell ref="E29:F29"/>
    <mergeCell ref="G29:N29"/>
    <mergeCell ref="A30:B30"/>
    <mergeCell ref="C30:D30"/>
    <mergeCell ref="E30:N30"/>
    <mergeCell ref="E34:N34"/>
    <mergeCell ref="E31:N31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M18:N18"/>
    <mergeCell ref="A15:B15"/>
    <mergeCell ref="C15:D15"/>
    <mergeCell ref="E15:F15"/>
    <mergeCell ref="G15:H15"/>
    <mergeCell ref="K15:L15"/>
    <mergeCell ref="M15:N15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E18:F18"/>
    <mergeCell ref="G18:H18"/>
    <mergeCell ref="I18:J18"/>
    <mergeCell ref="K18:L18"/>
    <mergeCell ref="K17:L17"/>
    <mergeCell ref="M17:N17"/>
    <mergeCell ref="A16:B16"/>
    <mergeCell ref="C16:D16"/>
    <mergeCell ref="E16:F16"/>
    <mergeCell ref="G16:H16"/>
    <mergeCell ref="I16:J16"/>
    <mergeCell ref="K16:L16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M13:N13"/>
    <mergeCell ref="A10:B10"/>
    <mergeCell ref="C10:D10"/>
    <mergeCell ref="G10:H10"/>
    <mergeCell ref="I10:J10"/>
    <mergeCell ref="K10:L10"/>
    <mergeCell ref="M10:N10"/>
    <mergeCell ref="A13:B13"/>
    <mergeCell ref="C13:D13"/>
    <mergeCell ref="K12:L12"/>
    <mergeCell ref="M12:N12"/>
    <mergeCell ref="A11:B11"/>
    <mergeCell ref="C11:D11"/>
    <mergeCell ref="E10:F10"/>
    <mergeCell ref="G11:H11"/>
    <mergeCell ref="I11:J11"/>
    <mergeCell ref="K11:L11"/>
    <mergeCell ref="E11:F11"/>
    <mergeCell ref="M11:N11"/>
    <mergeCell ref="M8:N8"/>
    <mergeCell ref="A8:B8"/>
    <mergeCell ref="C8:D8"/>
    <mergeCell ref="A12:B12"/>
    <mergeCell ref="C12:D12"/>
    <mergeCell ref="E12:F12"/>
    <mergeCell ref="G12:H12"/>
    <mergeCell ref="I12:J12"/>
    <mergeCell ref="E8:F8"/>
    <mergeCell ref="G8:H8"/>
    <mergeCell ref="I8:J8"/>
    <mergeCell ref="K8:L8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</mergeCells>
  <pageMargins left="0.75" right="0.75" top="0.5" bottom="0.5" header="0.5" footer="0.5"/>
  <pageSetup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2"/>
  <sheetViews>
    <sheetView showGridLines="0" topLeftCell="A5" workbookViewId="0">
      <selection activeCell="E14" sqref="E14:F14"/>
    </sheetView>
  </sheetViews>
  <sheetFormatPr defaultColWidth="10.25" defaultRowHeight="20.100000000000001" customHeight="1"/>
  <cols>
    <col min="1" max="1" width="3.75" style="1" customWidth="1"/>
    <col min="2" max="2" width="8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7.375" style="1" customWidth="1"/>
    <col min="15" max="16384" width="10.25" style="1"/>
  </cols>
  <sheetData>
    <row r="1" spans="1:14" ht="33.75" hidden="1" customHeight="1">
      <c r="A1" s="43">
        <v>40817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42" customHeight="1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7" t="str">
        <f>IF((E4=""),IF((WEEKDAY($A$1,1)=4),$A$1,""),(E4+1))</f>
        <v/>
      </c>
      <c r="H4" s="8"/>
      <c r="I4" s="7" t="str">
        <f>IF((G4=""),IF((WEEKDAY($A$1,1)=5),$A$1,""),(G4+1))</f>
        <v/>
      </c>
      <c r="J4" s="8"/>
      <c r="K4" s="7" t="str">
        <f>IF((I4=""),IF((WEEKDAY($A$1,1)=6),$A$1,""),(I4+1))</f>
        <v/>
      </c>
      <c r="L4" s="8"/>
      <c r="M4" s="5">
        <f>IF((K4=""),IF((WEEKDAY($A$1,1)=7),$A$1,""),(K4+1))</f>
        <v>40817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0"/>
      <c r="N5" s="50"/>
    </row>
    <row r="6" spans="1:14" ht="12.75" hidden="1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12.75" hidden="1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hidden="1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40818</v>
      </c>
      <c r="B9" s="6"/>
      <c r="C9" s="20">
        <f>A9+1</f>
        <v>40819</v>
      </c>
      <c r="D9" s="8" t="s">
        <v>43</v>
      </c>
      <c r="E9" s="20">
        <f>C9+1</f>
        <v>40820</v>
      </c>
      <c r="F9" s="8" t="s">
        <v>44</v>
      </c>
      <c r="G9" s="20">
        <f>E9+1</f>
        <v>40821</v>
      </c>
      <c r="H9" s="8" t="s">
        <v>43</v>
      </c>
      <c r="I9" s="20">
        <f>G9+1</f>
        <v>40822</v>
      </c>
      <c r="J9" s="8" t="s">
        <v>44</v>
      </c>
      <c r="K9" s="20">
        <f>I9+1</f>
        <v>40823</v>
      </c>
      <c r="L9" s="8" t="s">
        <v>43</v>
      </c>
      <c r="M9" s="5">
        <f>K9+1</f>
        <v>40824</v>
      </c>
      <c r="N9" s="6"/>
    </row>
    <row r="10" spans="1:14" ht="24.75" customHeight="1">
      <c r="A10" s="50"/>
      <c r="B10" s="50"/>
      <c r="C10" s="78" t="s">
        <v>58</v>
      </c>
      <c r="D10" s="80"/>
      <c r="E10" s="75" t="s">
        <v>69</v>
      </c>
      <c r="F10" s="51"/>
      <c r="G10" s="94" t="s">
        <v>117</v>
      </c>
      <c r="H10" s="94"/>
      <c r="I10" s="109" t="s">
        <v>86</v>
      </c>
      <c r="J10" s="109"/>
      <c r="K10" s="109" t="s">
        <v>86</v>
      </c>
      <c r="L10" s="109"/>
      <c r="M10" s="50"/>
      <c r="N10" s="50"/>
    </row>
    <row r="11" spans="1:14" ht="12.75" customHeight="1">
      <c r="A11" s="50"/>
      <c r="B11" s="50"/>
      <c r="C11" s="75" t="s">
        <v>46</v>
      </c>
      <c r="D11" s="51"/>
      <c r="E11" s="51"/>
      <c r="F11" s="51"/>
      <c r="G11" s="75" t="s">
        <v>122</v>
      </c>
      <c r="H11" s="51"/>
      <c r="I11" s="51"/>
      <c r="J11" s="51"/>
      <c r="K11" s="51"/>
      <c r="L11" s="51"/>
      <c r="M11" s="50"/>
      <c r="N11" s="50"/>
    </row>
    <row r="12" spans="1:14" ht="12.75" customHeight="1">
      <c r="A12" s="52"/>
      <c r="B12" s="52"/>
      <c r="C12" s="100" t="s">
        <v>85</v>
      </c>
      <c r="D12" s="101"/>
      <c r="E12" s="100" t="s">
        <v>85</v>
      </c>
      <c r="F12" s="101"/>
      <c r="G12" s="100" t="s">
        <v>85</v>
      </c>
      <c r="H12" s="101"/>
      <c r="I12" s="100" t="s">
        <v>85</v>
      </c>
      <c r="J12" s="101"/>
      <c r="K12" s="100" t="s">
        <v>85</v>
      </c>
      <c r="L12" s="101"/>
      <c r="M12" s="52"/>
      <c r="N12" s="52"/>
    </row>
    <row r="13" spans="1:14" ht="18" customHeight="1">
      <c r="A13" s="5">
        <f>M9+1</f>
        <v>40825</v>
      </c>
      <c r="B13" s="6"/>
      <c r="C13" s="20">
        <f>A13+1</f>
        <v>40826</v>
      </c>
      <c r="D13" s="8" t="s">
        <v>44</v>
      </c>
      <c r="E13" s="20">
        <f>C13+1</f>
        <v>40827</v>
      </c>
      <c r="F13" s="8" t="s">
        <v>43</v>
      </c>
      <c r="G13" s="20">
        <f>E13+1</f>
        <v>40828</v>
      </c>
      <c r="H13" s="8" t="s">
        <v>44</v>
      </c>
      <c r="I13" s="20">
        <f>G13+1</f>
        <v>40829</v>
      </c>
      <c r="J13" s="8" t="s">
        <v>43</v>
      </c>
      <c r="K13" s="7">
        <f>I13+1</f>
        <v>40830</v>
      </c>
      <c r="L13" s="8"/>
      <c r="M13" s="5">
        <f>K13+1</f>
        <v>40831</v>
      </c>
      <c r="N13" s="6"/>
    </row>
    <row r="14" spans="1:14" ht="22.5" customHeight="1">
      <c r="A14" s="50"/>
      <c r="B14" s="50"/>
      <c r="C14" s="75" t="s">
        <v>69</v>
      </c>
      <c r="D14" s="51"/>
      <c r="E14" s="78" t="s">
        <v>128</v>
      </c>
      <c r="F14" s="80"/>
      <c r="G14" s="75"/>
      <c r="H14" s="51"/>
      <c r="I14" s="75" t="s">
        <v>122</v>
      </c>
      <c r="J14" s="51"/>
      <c r="K14" s="51" t="s">
        <v>19</v>
      </c>
      <c r="L14" s="51"/>
      <c r="M14" s="50"/>
      <c r="N14" s="50"/>
    </row>
    <row r="15" spans="1:14" ht="25.5" customHeight="1">
      <c r="A15" s="50"/>
      <c r="B15" s="50"/>
      <c r="C15" s="102" t="s">
        <v>95</v>
      </c>
      <c r="D15" s="103"/>
      <c r="E15" s="102" t="s">
        <v>95</v>
      </c>
      <c r="F15" s="103"/>
      <c r="G15" s="102" t="s">
        <v>95</v>
      </c>
      <c r="H15" s="103"/>
      <c r="I15" s="102" t="s">
        <v>95</v>
      </c>
      <c r="J15" s="103"/>
      <c r="K15" s="102" t="s">
        <v>95</v>
      </c>
      <c r="L15" s="103"/>
      <c r="M15" s="50"/>
      <c r="N15" s="50"/>
    </row>
    <row r="16" spans="1:14" ht="12.75" customHeight="1">
      <c r="A16" s="50"/>
      <c r="B16" s="50"/>
      <c r="C16" s="51"/>
      <c r="D16" s="51"/>
      <c r="E16" s="51"/>
      <c r="F16" s="51"/>
      <c r="G16" s="75"/>
      <c r="H16" s="51"/>
      <c r="I16" s="75"/>
      <c r="J16" s="51"/>
      <c r="K16" s="51"/>
      <c r="L16" s="51"/>
      <c r="M16" s="50"/>
      <c r="N16" s="50"/>
    </row>
    <row r="17" spans="1:14" ht="6" customHeight="1">
      <c r="A17" s="52"/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2"/>
      <c r="N17" s="52"/>
    </row>
    <row r="18" spans="1:14" ht="18" customHeight="1">
      <c r="A18" s="5">
        <f>M13+1</f>
        <v>40832</v>
      </c>
      <c r="B18" s="6"/>
      <c r="C18" s="7">
        <f>A18+1</f>
        <v>40833</v>
      </c>
      <c r="D18" s="8"/>
      <c r="E18" s="7">
        <f>C18+1</f>
        <v>40834</v>
      </c>
      <c r="F18" s="8"/>
      <c r="G18" s="7">
        <f>E18+1</f>
        <v>40835</v>
      </c>
      <c r="H18" s="8"/>
      <c r="I18" s="7">
        <f>G18+1</f>
        <v>40836</v>
      </c>
      <c r="J18" s="8"/>
      <c r="K18" s="7">
        <f>I18+1</f>
        <v>40837</v>
      </c>
      <c r="L18" s="8"/>
      <c r="M18" s="5">
        <f>K18+1</f>
        <v>40838</v>
      </c>
      <c r="N18" s="6"/>
    </row>
    <row r="19" spans="1:14" ht="12.75" customHeight="1">
      <c r="A19" s="50"/>
      <c r="B19" s="50"/>
      <c r="C19" s="94" t="s">
        <v>19</v>
      </c>
      <c r="D19" s="94"/>
      <c r="E19" s="51" t="s">
        <v>21</v>
      </c>
      <c r="F19" s="51"/>
      <c r="G19" s="51" t="s">
        <v>21</v>
      </c>
      <c r="H19" s="51"/>
      <c r="I19" s="51" t="s">
        <v>21</v>
      </c>
      <c r="J19" s="51"/>
      <c r="K19" s="51" t="s">
        <v>21</v>
      </c>
      <c r="L19" s="51"/>
      <c r="M19" s="50"/>
      <c r="N19" s="50"/>
    </row>
    <row r="20" spans="1:14" ht="12.75" customHeight="1">
      <c r="A20" s="50"/>
      <c r="B20" s="50"/>
      <c r="C20" s="110" t="s">
        <v>89</v>
      </c>
      <c r="D20" s="111"/>
      <c r="E20" s="94" t="s">
        <v>19</v>
      </c>
      <c r="F20" s="94"/>
      <c r="G20" s="94" t="s">
        <v>19</v>
      </c>
      <c r="H20" s="94"/>
      <c r="I20" s="94" t="s">
        <v>19</v>
      </c>
      <c r="J20" s="94"/>
      <c r="K20" s="94" t="s">
        <v>19</v>
      </c>
      <c r="L20" s="94"/>
      <c r="M20" s="50"/>
      <c r="N20" s="50"/>
    </row>
    <row r="21" spans="1:14" ht="12.75" customHeight="1">
      <c r="A21" s="50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12.75" customHeight="1">
      <c r="A22" s="52"/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2"/>
      <c r="N22" s="52"/>
    </row>
    <row r="23" spans="1:14" ht="18" customHeight="1">
      <c r="A23" s="5">
        <f>IF((M18=""),"",IF((MONTH((M18+1))&lt;&gt;MONTH($A$1)),"",(M18+1)))</f>
        <v>40839</v>
      </c>
      <c r="B23" s="6"/>
      <c r="C23" s="21">
        <f>IF((A23=""),"",IF((MONTH((A23+1))&lt;&gt;MONTH($A$1)),"",(A23+1)))</f>
        <v>40840</v>
      </c>
      <c r="D23" s="8" t="s">
        <v>44</v>
      </c>
      <c r="E23" s="21">
        <f>IF((C23=""),"",IF((MONTH((C23+1))&lt;&gt;MONTH($A$1)),"",(C23+1)))</f>
        <v>40841</v>
      </c>
      <c r="F23" s="8" t="s">
        <v>43</v>
      </c>
      <c r="G23" s="21">
        <f>IF((E23=""),"",IF((MONTH((E23+1))&lt;&gt;MONTH($A$1)),"",(E23+1)))</f>
        <v>40842</v>
      </c>
      <c r="H23" s="8" t="s">
        <v>44</v>
      </c>
      <c r="I23" s="21">
        <f>IF((G23=""),"",IF((MONTH((G23+1))&lt;&gt;MONTH($A$1)),"",(G23+1)))</f>
        <v>40843</v>
      </c>
      <c r="J23" s="8" t="s">
        <v>43</v>
      </c>
      <c r="K23" s="21">
        <f>IF((I23=""),"",IF((MONTH((I23+1))&lt;&gt;MONTH($A$1)),"",(I23+1)))</f>
        <v>40844</v>
      </c>
      <c r="L23" s="8" t="s">
        <v>44</v>
      </c>
      <c r="M23" s="5">
        <f>IF((K23=""),"",IF((MONTH((K23+1))&lt;&gt;MONTH($A$1)),"",(K23+1)))</f>
        <v>40845</v>
      </c>
      <c r="N23" s="6"/>
    </row>
    <row r="24" spans="1:14" ht="12.75" customHeight="1">
      <c r="A24" s="50"/>
      <c r="B24" s="50"/>
      <c r="C24" s="75" t="s">
        <v>69</v>
      </c>
      <c r="D24" s="51"/>
      <c r="E24" s="75" t="s">
        <v>46</v>
      </c>
      <c r="F24" s="51"/>
      <c r="G24" s="75"/>
      <c r="H24" s="51"/>
      <c r="I24" s="75" t="s">
        <v>122</v>
      </c>
      <c r="J24" s="51"/>
      <c r="K24" s="51"/>
      <c r="L24" s="51"/>
      <c r="M24" s="50"/>
      <c r="N24" s="50"/>
    </row>
    <row r="25" spans="1:14" ht="24" customHeight="1">
      <c r="A25" s="50"/>
      <c r="B25" s="50"/>
      <c r="C25" s="112" t="s">
        <v>92</v>
      </c>
      <c r="D25" s="113"/>
      <c r="E25" s="112" t="s">
        <v>93</v>
      </c>
      <c r="F25" s="113"/>
      <c r="G25" s="112" t="s">
        <v>93</v>
      </c>
      <c r="H25" s="113"/>
      <c r="I25" s="112" t="s">
        <v>93</v>
      </c>
      <c r="J25" s="113"/>
      <c r="K25" s="112" t="s">
        <v>93</v>
      </c>
      <c r="L25" s="113"/>
      <c r="M25" s="50"/>
      <c r="N25" s="50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2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2"/>
      <c r="N27" s="52"/>
    </row>
    <row r="28" spans="1:14" ht="18" customHeight="1">
      <c r="A28" s="5">
        <f>IF((M23=""),"",IF((MONTH((M23+1))&lt;&gt;MONTH($A$1)),"",(M23+1)))</f>
        <v>40846</v>
      </c>
      <c r="B28" s="6"/>
      <c r="C28" s="21">
        <f>IF((A28=""),"",IF((MONTH((A28+1))&lt;&gt;MONTH($A$1)),"",(A28+1)))</f>
        <v>40847</v>
      </c>
      <c r="D28" s="8" t="s">
        <v>43</v>
      </c>
      <c r="E28" s="54" t="s">
        <v>12</v>
      </c>
      <c r="F28" s="55"/>
      <c r="G28" s="56"/>
      <c r="H28" s="57"/>
      <c r="I28" s="58"/>
      <c r="J28" s="58"/>
      <c r="K28" s="58"/>
      <c r="L28" s="58"/>
      <c r="M28" s="58"/>
      <c r="N28" s="56"/>
    </row>
    <row r="29" spans="1:14" ht="24.75" customHeight="1">
      <c r="A29" s="50"/>
      <c r="B29" s="50"/>
      <c r="C29" s="112" t="s">
        <v>93</v>
      </c>
      <c r="D29" s="113"/>
      <c r="E29" s="83" t="s">
        <v>120</v>
      </c>
      <c r="F29" s="60"/>
      <c r="G29" s="61"/>
      <c r="H29" s="61"/>
      <c r="I29" s="61"/>
      <c r="J29" s="61"/>
      <c r="K29" s="61"/>
      <c r="L29" s="61"/>
      <c r="M29" s="61"/>
      <c r="N29" s="62"/>
    </row>
    <row r="30" spans="1:14" ht="12.75" customHeight="1">
      <c r="A30" s="50"/>
      <c r="B30" s="50"/>
      <c r="C30" s="75" t="s">
        <v>70</v>
      </c>
      <c r="D30" s="51"/>
      <c r="E30" s="83" t="s">
        <v>49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104" t="s">
        <v>91</v>
      </c>
      <c r="F31" s="105"/>
      <c r="G31" s="105"/>
      <c r="H31" s="105"/>
      <c r="I31" s="105"/>
      <c r="J31" s="105"/>
      <c r="K31" s="106"/>
      <c r="L31" s="106"/>
      <c r="M31" s="106"/>
      <c r="N31" s="107"/>
    </row>
    <row r="32" spans="1:14" ht="12.75" customHeight="1">
      <c r="A32" s="52"/>
      <c r="B32" s="52"/>
      <c r="C32" s="53"/>
      <c r="D32" s="53"/>
      <c r="E32" s="114" t="s">
        <v>90</v>
      </c>
      <c r="F32" s="115"/>
      <c r="G32" s="115"/>
      <c r="H32" s="115"/>
      <c r="I32" s="115"/>
      <c r="J32" s="115"/>
      <c r="K32" s="116"/>
      <c r="L32" s="116"/>
      <c r="M32" s="116"/>
      <c r="N32" s="117"/>
    </row>
  </sheetData>
  <mergeCells count="157">
    <mergeCell ref="A32:B32"/>
    <mergeCell ref="C32:D32"/>
    <mergeCell ref="A30:B30"/>
    <mergeCell ref="C30:D30"/>
    <mergeCell ref="E30:N30"/>
    <mergeCell ref="A31:B31"/>
    <mergeCell ref="C31:D31"/>
    <mergeCell ref="E31:N31"/>
    <mergeCell ref="E28:F28"/>
    <mergeCell ref="G28:N28"/>
    <mergeCell ref="A29:B29"/>
    <mergeCell ref="C29:D29"/>
    <mergeCell ref="E29:N29"/>
    <mergeCell ref="E32:N32"/>
    <mergeCell ref="K25:L25"/>
    <mergeCell ref="I27:J27"/>
    <mergeCell ref="K27:L27"/>
    <mergeCell ref="M25:N25"/>
    <mergeCell ref="A26:B26"/>
    <mergeCell ref="C26:D26"/>
    <mergeCell ref="E26:F26"/>
    <mergeCell ref="G26:H26"/>
    <mergeCell ref="I26:J26"/>
    <mergeCell ref="K26:L26"/>
    <mergeCell ref="M26:N26"/>
    <mergeCell ref="M27:N27"/>
    <mergeCell ref="A27:B27"/>
    <mergeCell ref="C27:D27"/>
    <mergeCell ref="E27:F27"/>
    <mergeCell ref="G27:H27"/>
    <mergeCell ref="A25:B25"/>
    <mergeCell ref="C25:D25"/>
    <mergeCell ref="E25:F25"/>
    <mergeCell ref="G25:H25"/>
    <mergeCell ref="I25:J25"/>
    <mergeCell ref="A24:B24"/>
    <mergeCell ref="C24:D24"/>
    <mergeCell ref="E24:F24"/>
    <mergeCell ref="G24:H24"/>
    <mergeCell ref="I24:J24"/>
    <mergeCell ref="K24:L24"/>
    <mergeCell ref="M24:N24"/>
    <mergeCell ref="A22:B22"/>
    <mergeCell ref="C22:D22"/>
    <mergeCell ref="K21:L21"/>
    <mergeCell ref="M21:N21"/>
    <mergeCell ref="A20:B20"/>
    <mergeCell ref="C20:D20"/>
    <mergeCell ref="E20:F20"/>
    <mergeCell ref="G20:H20"/>
    <mergeCell ref="I20:J20"/>
    <mergeCell ref="K20:L20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M22:N22"/>
    <mergeCell ref="A19:B19"/>
    <mergeCell ref="C19:D19"/>
    <mergeCell ref="E19:F19"/>
    <mergeCell ref="G19:H19"/>
    <mergeCell ref="I19:J19"/>
    <mergeCell ref="K19:L19"/>
    <mergeCell ref="M19:N19"/>
    <mergeCell ref="A17:B17"/>
    <mergeCell ref="C17:D17"/>
    <mergeCell ref="K16:L16"/>
    <mergeCell ref="M16:N16"/>
    <mergeCell ref="A15:B15"/>
    <mergeCell ref="C15:D15"/>
    <mergeCell ref="E15:F15"/>
    <mergeCell ref="G15:H15"/>
    <mergeCell ref="I15:J15"/>
    <mergeCell ref="K15:L15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M17:N17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K11:L11"/>
    <mergeCell ref="M11:N11"/>
    <mergeCell ref="E12:F12"/>
    <mergeCell ref="G12:H12"/>
    <mergeCell ref="I12:J12"/>
    <mergeCell ref="K12:L12"/>
    <mergeCell ref="A11:B11"/>
    <mergeCell ref="C11:D11"/>
    <mergeCell ref="E11:F11"/>
    <mergeCell ref="G11:H11"/>
    <mergeCell ref="I11:J11"/>
    <mergeCell ref="M12:N12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8:N8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</mergeCells>
  <pageMargins left="0.75" right="0.75" top="1" bottom="1" header="0.5" footer="0.5"/>
  <pageSetup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showGridLines="0" topLeftCell="A6" workbookViewId="0">
      <selection activeCell="A33" sqref="A33:XFD33"/>
    </sheetView>
  </sheetViews>
  <sheetFormatPr defaultColWidth="10.25" defaultRowHeight="20.100000000000001" customHeight="1"/>
  <cols>
    <col min="1" max="1" width="3.75" style="1" customWidth="1"/>
    <col min="2" max="2" width="5.2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5.875" style="1" customWidth="1"/>
    <col min="9" max="9" width="3.75" style="1" customWidth="1"/>
    <col min="10" max="10" width="13.25" style="1" customWidth="1"/>
    <col min="11" max="11" width="3.75" style="1" customWidth="1"/>
    <col min="12" max="12" width="17.75" style="1" customWidth="1"/>
    <col min="13" max="13" width="3.75" style="1" customWidth="1"/>
    <col min="14" max="14" width="5.75" style="1" customWidth="1"/>
    <col min="15" max="16384" width="10.25" style="1"/>
  </cols>
  <sheetData>
    <row r="1" spans="1:14" ht="33.75" hidden="1" customHeight="1">
      <c r="A1" s="43">
        <v>40848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30.75" customHeight="1">
      <c r="A2" s="89" t="s">
        <v>22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4.25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>
        <f>IF((C4=""),IF((WEEKDAY($A$1,1)=3),$A$1,""),(C4+1))</f>
        <v>40848</v>
      </c>
      <c r="F4" s="8"/>
      <c r="G4" s="21">
        <f>IF((E4=""),IF((WEEKDAY($A$1,1)=4),$A$1,""),(E4+1))</f>
        <v>40849</v>
      </c>
      <c r="H4" s="8" t="s">
        <v>44</v>
      </c>
      <c r="I4" s="21">
        <f>IF((G4=""),IF((WEEKDAY($A$1,1)=5),$A$1,""),(G4+1))</f>
        <v>40850</v>
      </c>
      <c r="J4" s="8" t="s">
        <v>43</v>
      </c>
      <c r="K4" s="21">
        <f>IF((I4=""),IF((WEEKDAY($A$1,1)=6),$A$1,""),(I4+1))</f>
        <v>40851</v>
      </c>
      <c r="L4" s="8" t="s">
        <v>44</v>
      </c>
      <c r="M4" s="5">
        <f>IF((K4=""),IF((WEEKDAY($A$1,1)=7),$A$1,""),(K4+1))</f>
        <v>40852</v>
      </c>
      <c r="N4" s="6"/>
    </row>
    <row r="5" spans="1:14" ht="12.75" customHeight="1">
      <c r="A5" s="50"/>
      <c r="B5" s="50"/>
      <c r="C5" s="51"/>
      <c r="D5" s="51"/>
      <c r="E5" s="94" t="s">
        <v>19</v>
      </c>
      <c r="F5" s="94"/>
      <c r="G5" s="75" t="s">
        <v>126</v>
      </c>
      <c r="H5" s="51"/>
      <c r="I5" s="75" t="s">
        <v>52</v>
      </c>
      <c r="J5" s="51"/>
      <c r="K5" s="75" t="s">
        <v>52</v>
      </c>
      <c r="L5" s="51"/>
      <c r="M5" s="50"/>
      <c r="N5" s="50"/>
    </row>
    <row r="6" spans="1:14" ht="23.25" customHeight="1">
      <c r="A6" s="50"/>
      <c r="B6" s="50"/>
      <c r="C6" s="51"/>
      <c r="D6" s="51"/>
      <c r="E6" s="118"/>
      <c r="F6" s="119"/>
      <c r="G6" s="112" t="s">
        <v>93</v>
      </c>
      <c r="H6" s="113"/>
      <c r="I6" s="112" t="s">
        <v>93</v>
      </c>
      <c r="J6" s="113"/>
      <c r="K6" s="112" t="s">
        <v>93</v>
      </c>
      <c r="L6" s="113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 t="s">
        <v>117</v>
      </c>
      <c r="H7" s="51"/>
      <c r="I7" s="75" t="s">
        <v>122</v>
      </c>
      <c r="J7" s="51"/>
      <c r="K7" s="51"/>
      <c r="L7" s="51"/>
      <c r="M7" s="50"/>
      <c r="N7" s="50"/>
    </row>
    <row r="8" spans="1:14" ht="6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s="26" customFormat="1" ht="14.25" customHeight="1">
      <c r="A9" s="39">
        <f>M4+1</f>
        <v>40853</v>
      </c>
      <c r="B9" s="40"/>
      <c r="C9" s="41">
        <f>A9+1</f>
        <v>40854</v>
      </c>
      <c r="D9" s="42" t="s">
        <v>43</v>
      </c>
      <c r="E9" s="41">
        <f>C9+1</f>
        <v>40855</v>
      </c>
      <c r="F9" s="42" t="s">
        <v>44</v>
      </c>
      <c r="G9" s="41">
        <f>E9+1</f>
        <v>40856</v>
      </c>
      <c r="H9" s="42" t="s">
        <v>43</v>
      </c>
      <c r="I9" s="41">
        <f>G9+1</f>
        <v>40857</v>
      </c>
      <c r="J9" s="42" t="s">
        <v>44</v>
      </c>
      <c r="K9" s="41">
        <f>I9+1</f>
        <v>40858</v>
      </c>
      <c r="L9" s="42" t="s">
        <v>43</v>
      </c>
      <c r="M9" s="39">
        <f>K9+1</f>
        <v>40859</v>
      </c>
      <c r="N9" s="40"/>
    </row>
    <row r="10" spans="1:14" ht="26.25" customHeight="1">
      <c r="A10" s="50"/>
      <c r="B10" s="50"/>
      <c r="C10" s="78" t="s">
        <v>128</v>
      </c>
      <c r="D10" s="80"/>
      <c r="E10" s="75" t="s">
        <v>69</v>
      </c>
      <c r="F10" s="51"/>
      <c r="G10" s="75" t="s">
        <v>122</v>
      </c>
      <c r="H10" s="51"/>
      <c r="I10" s="51"/>
      <c r="J10" s="51"/>
      <c r="K10" s="51"/>
      <c r="L10" s="51"/>
      <c r="M10" s="50"/>
      <c r="N10" s="50"/>
    </row>
    <row r="11" spans="1:14" ht="27" customHeight="1">
      <c r="A11" s="50"/>
      <c r="B11" s="50"/>
      <c r="C11" s="112" t="s">
        <v>93</v>
      </c>
      <c r="D11" s="113"/>
      <c r="E11" s="112" t="s">
        <v>93</v>
      </c>
      <c r="F11" s="113"/>
      <c r="G11" s="112" t="s">
        <v>93</v>
      </c>
      <c r="H11" s="113"/>
      <c r="I11" s="112" t="s">
        <v>93</v>
      </c>
      <c r="J11" s="113"/>
      <c r="K11" s="112" t="s">
        <v>93</v>
      </c>
      <c r="L11" s="113"/>
      <c r="M11" s="50"/>
      <c r="N11" s="50"/>
    </row>
    <row r="12" spans="1:14" ht="6.75" customHeight="1">
      <c r="A12" s="50"/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0"/>
      <c r="N12" s="50"/>
    </row>
    <row r="13" spans="1:14" ht="4.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s="38" customFormat="1" ht="14.25" customHeight="1">
      <c r="A14" s="34">
        <f>M9+1</f>
        <v>40860</v>
      </c>
      <c r="B14" s="35"/>
      <c r="C14" s="36">
        <f>A14+1</f>
        <v>40861</v>
      </c>
      <c r="D14" s="37" t="s">
        <v>44</v>
      </c>
      <c r="E14" s="36">
        <f>C14+1</f>
        <v>40862</v>
      </c>
      <c r="F14" s="37" t="s">
        <v>43</v>
      </c>
      <c r="G14" s="36">
        <f>E14+1</f>
        <v>40863</v>
      </c>
      <c r="H14" s="37" t="s">
        <v>44</v>
      </c>
      <c r="I14" s="36">
        <f>G14+1</f>
        <v>40864</v>
      </c>
      <c r="J14" s="37" t="s">
        <v>43</v>
      </c>
      <c r="K14" s="36">
        <f>I14+1</f>
        <v>40865</v>
      </c>
      <c r="L14" s="37" t="s">
        <v>44</v>
      </c>
      <c r="M14" s="34">
        <f>K14+1</f>
        <v>40866</v>
      </c>
      <c r="N14" s="35"/>
    </row>
    <row r="15" spans="1:14" ht="12.75" customHeight="1">
      <c r="A15" s="50"/>
      <c r="B15" s="50"/>
      <c r="C15" s="75" t="s">
        <v>57</v>
      </c>
      <c r="D15" s="51"/>
      <c r="E15" s="75" t="s">
        <v>57</v>
      </c>
      <c r="F15" s="51"/>
      <c r="G15" s="75" t="s">
        <v>57</v>
      </c>
      <c r="H15" s="51"/>
      <c r="I15" s="75" t="s">
        <v>57</v>
      </c>
      <c r="J15" s="51"/>
      <c r="K15" s="75" t="s">
        <v>57</v>
      </c>
      <c r="L15" s="51"/>
      <c r="M15" s="50"/>
      <c r="N15" s="50"/>
    </row>
    <row r="16" spans="1:14" ht="12.75" customHeight="1">
      <c r="A16" s="50"/>
      <c r="B16" s="50"/>
      <c r="C16" s="75" t="s">
        <v>69</v>
      </c>
      <c r="D16" s="51"/>
      <c r="E16" s="75" t="s">
        <v>46</v>
      </c>
      <c r="F16" s="51"/>
      <c r="G16" s="51"/>
      <c r="H16" s="51"/>
      <c r="I16" s="75" t="s">
        <v>122</v>
      </c>
      <c r="J16" s="51"/>
      <c r="K16" s="51"/>
      <c r="L16" s="51"/>
      <c r="M16" s="50"/>
      <c r="N16" s="50"/>
    </row>
    <row r="17" spans="1:14" ht="22.5" customHeight="1">
      <c r="A17" s="50"/>
      <c r="B17" s="50"/>
      <c r="C17" s="112" t="s">
        <v>93</v>
      </c>
      <c r="D17" s="113"/>
      <c r="E17" s="112" t="s">
        <v>93</v>
      </c>
      <c r="F17" s="113"/>
      <c r="G17" s="112" t="s">
        <v>93</v>
      </c>
      <c r="H17" s="113"/>
      <c r="I17" s="112" t="s">
        <v>93</v>
      </c>
      <c r="J17" s="113"/>
      <c r="K17" s="112" t="s">
        <v>93</v>
      </c>
      <c r="L17" s="113"/>
      <c r="M17" s="50"/>
      <c r="N17" s="50"/>
    </row>
    <row r="18" spans="1:14" ht="9.75" customHeight="1">
      <c r="A18" s="52"/>
      <c r="B18" s="52"/>
      <c r="C18" s="53"/>
      <c r="D18" s="53"/>
      <c r="E18" s="10"/>
      <c r="F18" s="12"/>
      <c r="G18" s="10"/>
      <c r="H18" s="12"/>
      <c r="I18" s="10"/>
      <c r="J18" s="12"/>
      <c r="K18" s="10"/>
      <c r="L18" s="12"/>
      <c r="M18" s="52"/>
      <c r="N18" s="52"/>
    </row>
    <row r="19" spans="1:14" ht="15" customHeight="1">
      <c r="A19" s="5">
        <f>M14+1</f>
        <v>40867</v>
      </c>
      <c r="B19" s="6"/>
      <c r="C19" s="21">
        <f>A19+1</f>
        <v>40868</v>
      </c>
      <c r="D19" s="8" t="s">
        <v>43</v>
      </c>
      <c r="E19" s="21">
        <f>C19+1</f>
        <v>40869</v>
      </c>
      <c r="F19" s="8" t="s">
        <v>44</v>
      </c>
      <c r="G19" s="7">
        <f>E19+1</f>
        <v>40870</v>
      </c>
      <c r="H19" s="8"/>
      <c r="I19" s="7">
        <f>G19+1</f>
        <v>40871</v>
      </c>
      <c r="J19" s="8"/>
      <c r="K19" s="7">
        <f>I19+1</f>
        <v>40872</v>
      </c>
      <c r="L19" s="8"/>
      <c r="M19" s="5">
        <f>K19+1</f>
        <v>40873</v>
      </c>
      <c r="N19" s="6"/>
    </row>
    <row r="20" spans="1:14" ht="12.75" customHeight="1">
      <c r="A20" s="50"/>
      <c r="B20" s="50"/>
      <c r="C20" s="75"/>
      <c r="D20" s="51"/>
      <c r="E20" s="75"/>
      <c r="F20" s="51"/>
      <c r="G20" s="51" t="s">
        <v>23</v>
      </c>
      <c r="H20" s="51"/>
      <c r="I20" s="51" t="s">
        <v>23</v>
      </c>
      <c r="J20" s="51"/>
      <c r="K20" s="51" t="s">
        <v>23</v>
      </c>
      <c r="L20" s="51"/>
      <c r="M20" s="50"/>
      <c r="N20" s="50"/>
    </row>
    <row r="21" spans="1:14" ht="12.75" customHeight="1">
      <c r="A21" s="50"/>
      <c r="B21" s="50"/>
      <c r="C21" s="51"/>
      <c r="D21" s="51"/>
      <c r="E21" s="118"/>
      <c r="F21" s="119"/>
      <c r="G21" s="94" t="s">
        <v>19</v>
      </c>
      <c r="H21" s="94"/>
      <c r="I21" s="94" t="s">
        <v>19</v>
      </c>
      <c r="J21" s="94"/>
      <c r="K21" s="94" t="s">
        <v>19</v>
      </c>
      <c r="L21" s="94"/>
      <c r="M21" s="50"/>
      <c r="N21" s="50"/>
    </row>
    <row r="22" spans="1:14" ht="27" customHeight="1">
      <c r="A22" s="50"/>
      <c r="B22" s="50"/>
      <c r="C22" s="112" t="s">
        <v>93</v>
      </c>
      <c r="D22" s="113"/>
      <c r="E22" s="112" t="s">
        <v>93</v>
      </c>
      <c r="F22" s="120"/>
      <c r="G22" s="51"/>
      <c r="H22" s="51"/>
      <c r="I22" s="51"/>
      <c r="J22" s="51"/>
      <c r="K22" s="51"/>
      <c r="L22" s="51"/>
      <c r="M22" s="50"/>
      <c r="N22" s="50"/>
    </row>
    <row r="23" spans="1:14" ht="6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40874</v>
      </c>
      <c r="B24" s="6"/>
      <c r="C24" s="21">
        <f>IF((A24=""),"",IF((MONTH((A24+1))&lt;&gt;MONTH($A$1)),"",(A24+1)))</f>
        <v>40875</v>
      </c>
      <c r="D24" s="8" t="s">
        <v>43</v>
      </c>
      <c r="E24" s="21">
        <f>IF((C24=""),"",IF((MONTH((C24+1))&lt;&gt;MONTH($A$1)),"",(C24+1)))</f>
        <v>40876</v>
      </c>
      <c r="F24" s="8" t="s">
        <v>44</v>
      </c>
      <c r="G24" s="21">
        <f>IF((E24=""),"",IF((MONTH((E24+1))&lt;&gt;MONTH($A$1)),"",(E24+1)))</f>
        <v>40877</v>
      </c>
      <c r="H24" s="8" t="s">
        <v>43</v>
      </c>
      <c r="I24" s="7" t="str">
        <f>IF((G24=""),"",IF((MONTH((G24+1))&lt;&gt;MONTH($A$1)),"",(G24+1)))</f>
        <v/>
      </c>
      <c r="J24" s="8"/>
      <c r="K24" s="7" t="str">
        <f>IF((I24=""),"",IF((MONTH((I24+1))&lt;&gt;MONTH($A$1)),"",(I24+1)))</f>
        <v/>
      </c>
      <c r="L24" s="8"/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75" t="s">
        <v>46</v>
      </c>
      <c r="D25" s="51"/>
      <c r="E25" s="75" t="s">
        <v>69</v>
      </c>
      <c r="F25" s="51"/>
      <c r="G25" s="75" t="s">
        <v>122</v>
      </c>
      <c r="H25" s="51"/>
      <c r="I25" s="51"/>
      <c r="J25" s="51"/>
      <c r="K25" s="51"/>
      <c r="L25" s="51"/>
      <c r="M25" s="50"/>
      <c r="N25" s="50"/>
    </row>
    <row r="26" spans="1:14" ht="3.75" customHeight="1">
      <c r="A26" s="50"/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26.25" customHeight="1">
      <c r="A27" s="50"/>
      <c r="B27" s="50"/>
      <c r="C27" s="112" t="s">
        <v>93</v>
      </c>
      <c r="D27" s="113"/>
      <c r="E27" s="112" t="s">
        <v>93</v>
      </c>
      <c r="F27" s="113"/>
      <c r="G27" s="112" t="s">
        <v>93</v>
      </c>
      <c r="H27" s="113"/>
      <c r="I27" s="51"/>
      <c r="J27" s="51"/>
      <c r="K27" s="51"/>
      <c r="L27" s="51"/>
      <c r="M27" s="50"/>
      <c r="N27" s="50"/>
    </row>
    <row r="28" spans="1:14" ht="7.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114" t="s">
        <v>90</v>
      </c>
      <c r="F32" s="115"/>
      <c r="G32" s="115"/>
      <c r="H32" s="115"/>
      <c r="I32" s="115"/>
      <c r="J32" s="115"/>
      <c r="K32" s="116"/>
      <c r="L32" s="116"/>
      <c r="M32" s="116"/>
      <c r="N32" s="117"/>
    </row>
  </sheetData>
  <mergeCells count="157"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18:B18"/>
    <mergeCell ref="C18:D18"/>
    <mergeCell ref="M18:N18"/>
    <mergeCell ref="A20:B20"/>
    <mergeCell ref="C20:D20"/>
    <mergeCell ref="E20:F20"/>
    <mergeCell ref="G20:H20"/>
    <mergeCell ref="I20:J20"/>
    <mergeCell ref="K20:L20"/>
    <mergeCell ref="M20:N20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K15:L15"/>
    <mergeCell ref="M15:N15"/>
    <mergeCell ref="A13:B13"/>
    <mergeCell ref="C13:D13"/>
    <mergeCell ref="E13:F13"/>
    <mergeCell ref="G13:H13"/>
    <mergeCell ref="I13:J13"/>
    <mergeCell ref="K13:L13"/>
    <mergeCell ref="E16:F16"/>
    <mergeCell ref="G16:H16"/>
    <mergeCell ref="I16:J16"/>
    <mergeCell ref="K16:L16"/>
    <mergeCell ref="M13:N13"/>
    <mergeCell ref="A15:B15"/>
    <mergeCell ref="C15:D15"/>
    <mergeCell ref="E15:F15"/>
    <mergeCell ref="G15:H15"/>
    <mergeCell ref="I15:J15"/>
    <mergeCell ref="M16:N16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K10:L10"/>
    <mergeCell ref="M10:N10"/>
    <mergeCell ref="A8:B8"/>
    <mergeCell ref="C8:D8"/>
    <mergeCell ref="E8:F8"/>
    <mergeCell ref="G8:H8"/>
    <mergeCell ref="I8:J8"/>
    <mergeCell ref="K8:L8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M11:N11"/>
    <mergeCell ref="M6:N6"/>
    <mergeCell ref="I3:J3"/>
    <mergeCell ref="K3:L3"/>
    <mergeCell ref="K5:L5"/>
    <mergeCell ref="M5:N5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1:B1"/>
    <mergeCell ref="K1:N1"/>
    <mergeCell ref="A2:N2"/>
    <mergeCell ref="A3:B3"/>
    <mergeCell ref="C3:D3"/>
    <mergeCell ref="E3:F3"/>
    <mergeCell ref="G3:H3"/>
    <mergeCell ref="M3:N3"/>
    <mergeCell ref="A5:B5"/>
    <mergeCell ref="C5:D5"/>
    <mergeCell ref="E5:F5"/>
    <mergeCell ref="G5:H5"/>
    <mergeCell ref="I5:J5"/>
  </mergeCells>
  <pageMargins left="0.75" right="0.75" top="1" bottom="1" header="0.5" footer="0.5"/>
  <pageSetup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2"/>
  <sheetViews>
    <sheetView showGridLines="0" topLeftCell="A6" workbookViewId="0">
      <selection activeCell="A33" sqref="A33:XFD33"/>
    </sheetView>
  </sheetViews>
  <sheetFormatPr defaultColWidth="10.25" defaultRowHeight="20.100000000000001" customHeight="1"/>
  <cols>
    <col min="1" max="1" width="3.75" style="1" customWidth="1"/>
    <col min="2" max="2" width="7.87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8.625" style="1" customWidth="1"/>
    <col min="15" max="16384" width="10.25" style="1"/>
  </cols>
  <sheetData>
    <row r="1" spans="1:14" ht="33.75" hidden="1" customHeight="1">
      <c r="A1" s="43">
        <v>40878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39.75" customHeight="1">
      <c r="A2" s="121" t="s">
        <v>24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7" t="str">
        <f>IF((E4=""),IF((WEEKDAY($A$1,1)=4),$A$1,""),(E4+1))</f>
        <v/>
      </c>
      <c r="H4" s="8"/>
      <c r="I4" s="21">
        <f>IF((G4=""),IF((WEEKDAY($A$1,1)=5),$A$1,""),(G4+1))</f>
        <v>40878</v>
      </c>
      <c r="J4" s="8" t="s">
        <v>44</v>
      </c>
      <c r="K4" s="21">
        <f>IF((I4=""),IF((WEEKDAY($A$1,1)=6),$A$1,""),(I4+1))</f>
        <v>40879</v>
      </c>
      <c r="L4" s="8" t="s">
        <v>43</v>
      </c>
      <c r="M4" s="5">
        <f>IF((K4=""),IF((WEEKDAY($A$1,1)=7),$A$1,""),(K4+1))</f>
        <v>40880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/>
      <c r="H5" s="51"/>
      <c r="I5" s="122" t="s">
        <v>87</v>
      </c>
      <c r="J5" s="122"/>
      <c r="K5" s="122" t="s">
        <v>87</v>
      </c>
      <c r="L5" s="122"/>
      <c r="M5" s="50"/>
      <c r="N5" s="50"/>
    </row>
    <row r="6" spans="1:14" ht="12.7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24" customHeight="1">
      <c r="A7" s="50"/>
      <c r="B7" s="50"/>
      <c r="C7" s="51"/>
      <c r="D7" s="51"/>
      <c r="E7" s="51"/>
      <c r="F7" s="51"/>
      <c r="G7" s="51"/>
      <c r="H7" s="51"/>
      <c r="I7" s="112" t="s">
        <v>93</v>
      </c>
      <c r="J7" s="113"/>
      <c r="K7" s="112" t="s">
        <v>93</v>
      </c>
      <c r="L7" s="113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40881</v>
      </c>
      <c r="B9" s="6"/>
      <c r="C9" s="21">
        <f>A9+1</f>
        <v>40882</v>
      </c>
      <c r="D9" s="8" t="s">
        <v>44</v>
      </c>
      <c r="E9" s="21">
        <f>C9+1</f>
        <v>40883</v>
      </c>
      <c r="F9" s="8" t="s">
        <v>43</v>
      </c>
      <c r="G9" s="21">
        <f>E9+1</f>
        <v>40884</v>
      </c>
      <c r="H9" s="8" t="s">
        <v>44</v>
      </c>
      <c r="I9" s="21">
        <f>G9+1</f>
        <v>40885</v>
      </c>
      <c r="J9" s="8" t="s">
        <v>43</v>
      </c>
      <c r="K9" s="21">
        <f>I9+1</f>
        <v>40886</v>
      </c>
      <c r="L9" s="8" t="s">
        <v>44</v>
      </c>
      <c r="M9" s="5">
        <f>K9+1</f>
        <v>40887</v>
      </c>
      <c r="N9" s="6"/>
    </row>
    <row r="10" spans="1:14" ht="12.75" customHeight="1">
      <c r="A10" s="50"/>
      <c r="B10" s="50"/>
      <c r="C10" s="51" t="s">
        <v>25</v>
      </c>
      <c r="D10" s="51"/>
      <c r="E10" s="51" t="s">
        <v>25</v>
      </c>
      <c r="F10" s="51"/>
      <c r="G10" s="51" t="s">
        <v>25</v>
      </c>
      <c r="H10" s="51"/>
      <c r="I10" s="51" t="s">
        <v>25</v>
      </c>
      <c r="J10" s="51"/>
      <c r="K10" s="51" t="s">
        <v>25</v>
      </c>
      <c r="L10" s="51"/>
      <c r="M10" s="50"/>
      <c r="N10" s="50"/>
    </row>
    <row r="11" spans="1:14" ht="12.75" customHeight="1">
      <c r="A11" s="50"/>
      <c r="B11" s="50"/>
      <c r="C11" s="75" t="s">
        <v>69</v>
      </c>
      <c r="D11" s="51"/>
      <c r="E11" s="75" t="s">
        <v>46</v>
      </c>
      <c r="F11" s="51"/>
      <c r="G11" s="51" t="s">
        <v>117</v>
      </c>
      <c r="H11" s="51"/>
      <c r="I11" s="75" t="s">
        <v>122</v>
      </c>
      <c r="J11" s="51"/>
      <c r="K11" s="51"/>
      <c r="L11" s="51"/>
      <c r="M11" s="50"/>
      <c r="N11" s="50"/>
    </row>
    <row r="12" spans="1:14" ht="25.5" customHeight="1">
      <c r="A12" s="50"/>
      <c r="B12" s="50"/>
      <c r="C12" s="112" t="s">
        <v>94</v>
      </c>
      <c r="D12" s="113"/>
      <c r="E12" s="112" t="s">
        <v>94</v>
      </c>
      <c r="F12" s="113"/>
      <c r="G12" s="112" t="s">
        <v>94</v>
      </c>
      <c r="H12" s="113"/>
      <c r="I12" s="112" t="s">
        <v>94</v>
      </c>
      <c r="J12" s="113"/>
      <c r="K12" s="112" t="s">
        <v>94</v>
      </c>
      <c r="L12" s="113"/>
      <c r="M12" s="50"/>
      <c r="N12" s="50"/>
    </row>
    <row r="13" spans="1:14" ht="12.7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40888</v>
      </c>
      <c r="B14" s="6"/>
      <c r="C14" s="25">
        <f>A14+1</f>
        <v>40889</v>
      </c>
      <c r="D14" s="8" t="s">
        <v>43</v>
      </c>
      <c r="E14" s="7">
        <f>C14+1</f>
        <v>40890</v>
      </c>
      <c r="F14" s="8" t="s">
        <v>44</v>
      </c>
      <c r="G14" s="7">
        <f>E14+1</f>
        <v>40891</v>
      </c>
      <c r="H14" s="8" t="s">
        <v>43</v>
      </c>
      <c r="I14" s="7">
        <f>G14+1</f>
        <v>40892</v>
      </c>
      <c r="J14" s="8" t="s">
        <v>44</v>
      </c>
      <c r="K14" s="7">
        <f>I14+1</f>
        <v>40893</v>
      </c>
      <c r="L14" s="8" t="s">
        <v>43</v>
      </c>
      <c r="M14" s="5">
        <f>K14+1</f>
        <v>40894</v>
      </c>
      <c r="N14" s="6"/>
    </row>
    <row r="15" spans="1:14" ht="12.75" customHeight="1">
      <c r="A15" s="50"/>
      <c r="B15" s="50"/>
      <c r="C15" s="51"/>
      <c r="D15" s="51"/>
      <c r="E15" s="75" t="s">
        <v>53</v>
      </c>
      <c r="F15" s="51"/>
      <c r="G15" s="75" t="s">
        <v>53</v>
      </c>
      <c r="H15" s="51"/>
      <c r="I15" s="51" t="s">
        <v>45</v>
      </c>
      <c r="J15" s="51"/>
      <c r="K15" s="51" t="s">
        <v>45</v>
      </c>
      <c r="L15" s="51"/>
      <c r="M15" s="50"/>
      <c r="N15" s="50"/>
    </row>
    <row r="16" spans="1:14" ht="12.75" customHeight="1">
      <c r="A16" s="50"/>
      <c r="B16" s="50"/>
      <c r="C16" s="51"/>
      <c r="D16" s="51"/>
      <c r="E16" s="51"/>
      <c r="F16" s="51"/>
      <c r="G16" s="51"/>
      <c r="H16" s="51"/>
      <c r="I16" s="75" t="s">
        <v>53</v>
      </c>
      <c r="J16" s="51"/>
      <c r="K16" s="75" t="s">
        <v>54</v>
      </c>
      <c r="L16" s="51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40895</v>
      </c>
      <c r="B19" s="6"/>
      <c r="C19" s="7">
        <f>A19+1</f>
        <v>40896</v>
      </c>
      <c r="D19" s="8"/>
      <c r="E19" s="7">
        <f>C19+1</f>
        <v>40897</v>
      </c>
      <c r="F19" s="8"/>
      <c r="G19" s="7">
        <f>E19+1</f>
        <v>40898</v>
      </c>
      <c r="H19" s="8"/>
      <c r="I19" s="7">
        <f>G19+1</f>
        <v>40899</v>
      </c>
      <c r="J19" s="8"/>
      <c r="K19" s="7">
        <f>I19+1</f>
        <v>40900</v>
      </c>
      <c r="L19" s="8"/>
      <c r="M19" s="5">
        <f>K19+1</f>
        <v>40901</v>
      </c>
      <c r="N19" s="6"/>
    </row>
    <row r="20" spans="1:14" ht="12.75" customHeight="1">
      <c r="A20" s="50"/>
      <c r="B20" s="50"/>
      <c r="C20" s="94" t="s">
        <v>26</v>
      </c>
      <c r="D20" s="94"/>
      <c r="E20" s="94" t="s">
        <v>26</v>
      </c>
      <c r="F20" s="94"/>
      <c r="G20" s="94" t="s">
        <v>26</v>
      </c>
      <c r="H20" s="94"/>
      <c r="I20" s="94" t="s">
        <v>26</v>
      </c>
      <c r="J20" s="94"/>
      <c r="K20" s="94" t="s">
        <v>26</v>
      </c>
      <c r="L20" s="94"/>
      <c r="M20" s="50"/>
      <c r="N20" s="50"/>
    </row>
    <row r="21" spans="1:14" ht="12.75" customHeight="1">
      <c r="A21" s="50"/>
      <c r="B21" s="50"/>
      <c r="C21" s="94" t="s">
        <v>19</v>
      </c>
      <c r="D21" s="94"/>
      <c r="E21" s="94" t="s">
        <v>19</v>
      </c>
      <c r="F21" s="94"/>
      <c r="G21" s="94" t="s">
        <v>19</v>
      </c>
      <c r="H21" s="94"/>
      <c r="I21" s="94" t="s">
        <v>19</v>
      </c>
      <c r="J21" s="94"/>
      <c r="K21" s="94" t="s">
        <v>19</v>
      </c>
      <c r="L21" s="94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40902</v>
      </c>
      <c r="B24" s="6"/>
      <c r="C24" s="7">
        <f>IF((A24=""),"",IF((MONTH((A24+1))&lt;&gt;MONTH($A$1)),"",(A24+1)))</f>
        <v>40903</v>
      </c>
      <c r="D24" s="8"/>
      <c r="E24" s="7">
        <f>IF((C24=""),"",IF((MONTH((C24+1))&lt;&gt;MONTH($A$1)),"",(C24+1)))</f>
        <v>40904</v>
      </c>
      <c r="F24" s="8"/>
      <c r="G24" s="7">
        <f>IF((E24=""),"",IF((MONTH((E24+1))&lt;&gt;MONTH($A$1)),"",(E24+1)))</f>
        <v>40905</v>
      </c>
      <c r="H24" s="8"/>
      <c r="I24" s="7">
        <f>IF((G24=""),"",IF((MONTH((G24+1))&lt;&gt;MONTH($A$1)),"",(G24+1)))</f>
        <v>40906</v>
      </c>
      <c r="J24" s="8"/>
      <c r="K24" s="7">
        <f>IF((I24=""),"",IF((MONTH((I24+1))&lt;&gt;MONTH($A$1)),"",(I24+1)))</f>
        <v>40907</v>
      </c>
      <c r="L24" s="8"/>
      <c r="M24" s="5">
        <f>IF((K24=""),"",IF((MONTH((K24+1))&lt;&gt;MONTH($A$1)),"",(K24+1)))</f>
        <v>40908</v>
      </c>
      <c r="N24" s="6"/>
    </row>
    <row r="25" spans="1:14" ht="12.75" customHeight="1">
      <c r="A25" s="50"/>
      <c r="B25" s="50"/>
      <c r="C25" s="94" t="s">
        <v>26</v>
      </c>
      <c r="D25" s="94"/>
      <c r="E25" s="94" t="s">
        <v>26</v>
      </c>
      <c r="F25" s="94"/>
      <c r="G25" s="94" t="s">
        <v>26</v>
      </c>
      <c r="H25" s="94"/>
      <c r="I25" s="94" t="s">
        <v>26</v>
      </c>
      <c r="J25" s="94"/>
      <c r="K25" s="94" t="s">
        <v>26</v>
      </c>
      <c r="L25" s="94"/>
      <c r="M25" s="50"/>
      <c r="N25" s="50"/>
    </row>
    <row r="26" spans="1:14" ht="12.75" customHeight="1">
      <c r="A26" s="50"/>
      <c r="B26" s="50"/>
      <c r="C26" s="94" t="s">
        <v>19</v>
      </c>
      <c r="D26" s="94"/>
      <c r="E26" s="94" t="s">
        <v>19</v>
      </c>
      <c r="F26" s="94"/>
      <c r="G26" s="94" t="s">
        <v>19</v>
      </c>
      <c r="H26" s="94"/>
      <c r="I26" s="94" t="s">
        <v>19</v>
      </c>
      <c r="J26" s="94"/>
      <c r="K26" s="94" t="s">
        <v>19</v>
      </c>
      <c r="L26" s="94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114" t="s">
        <v>90</v>
      </c>
      <c r="F32" s="115"/>
      <c r="G32" s="115"/>
      <c r="H32" s="115"/>
      <c r="I32" s="115"/>
      <c r="J32" s="115"/>
      <c r="K32" s="116"/>
      <c r="L32" s="116"/>
      <c r="M32" s="116"/>
      <c r="N32" s="117"/>
    </row>
  </sheetData>
  <mergeCells count="161"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M8:N8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</mergeCells>
  <pageMargins left="0.75" right="0.75" top="1" bottom="1" header="0.5" footer="0.5"/>
  <pageSetup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2"/>
  <sheetViews>
    <sheetView showGridLines="0" topLeftCell="A6" workbookViewId="0">
      <selection activeCell="A33" sqref="A33:XFD33"/>
    </sheetView>
  </sheetViews>
  <sheetFormatPr defaultColWidth="10.25" defaultRowHeight="20.100000000000001" customHeight="1"/>
  <cols>
    <col min="1" max="1" width="3.75" style="1" customWidth="1"/>
    <col min="2" max="2" width="8.87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10.5" style="1" customWidth="1"/>
    <col min="15" max="16384" width="10.25" style="1"/>
  </cols>
  <sheetData>
    <row r="1" spans="1:14" ht="33.75" hidden="1" customHeight="1">
      <c r="A1" s="43">
        <v>40909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39" customHeight="1">
      <c r="A2" s="45" t="s">
        <v>27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>
        <f>IF((WEEKDAY($A$1,1)=1),$A$1,"")</f>
        <v>40909</v>
      </c>
      <c r="B4" s="6"/>
      <c r="C4" s="7">
        <f>IF((A4=""),IF((WEEKDAY($A$1,1)=2),$A$1,""),(A4+1))</f>
        <v>40910</v>
      </c>
      <c r="D4" s="8"/>
      <c r="E4" s="7">
        <f>IF((C4=""),IF((WEEKDAY($A$1,1)=3),$A$1,""),(C4+1))</f>
        <v>40911</v>
      </c>
      <c r="F4" s="8"/>
      <c r="G4" s="7">
        <f>IF((E4=""),IF((WEEKDAY($A$1,1)=4),$A$1,""),(E4+1))</f>
        <v>40912</v>
      </c>
      <c r="H4" s="8" t="s">
        <v>43</v>
      </c>
      <c r="I4" s="7">
        <f>IF((G4=""),IF((WEEKDAY($A$1,1)=5),$A$1,""),(G4+1))</f>
        <v>40913</v>
      </c>
      <c r="J4" s="8" t="s">
        <v>44</v>
      </c>
      <c r="K4" s="7">
        <f>IF((I4=""),IF((WEEKDAY($A$1,1)=6),$A$1,""),(I4+1))</f>
        <v>40914</v>
      </c>
      <c r="L4" s="8" t="s">
        <v>43</v>
      </c>
      <c r="M4" s="5">
        <f>IF((K4=""),IF((WEEKDAY($A$1,1)=7),$A$1,""),(K4+1))</f>
        <v>40915</v>
      </c>
      <c r="N4" s="6"/>
    </row>
    <row r="5" spans="1:14" ht="12.75" customHeight="1">
      <c r="A5" s="50"/>
      <c r="B5" s="50"/>
      <c r="C5" s="94" t="s">
        <v>19</v>
      </c>
      <c r="D5" s="94"/>
      <c r="E5" s="94" t="s">
        <v>19</v>
      </c>
      <c r="F5" s="94"/>
      <c r="G5" s="75" t="s">
        <v>73</v>
      </c>
      <c r="H5" s="51"/>
      <c r="I5" s="75" t="s">
        <v>73</v>
      </c>
      <c r="J5" s="51"/>
      <c r="K5" s="51"/>
      <c r="L5" s="51"/>
      <c r="M5" s="50"/>
      <c r="N5" s="50"/>
    </row>
    <row r="6" spans="1:14" ht="12.75" customHeight="1">
      <c r="A6" s="50"/>
      <c r="B6" s="50"/>
      <c r="C6" s="51"/>
      <c r="D6" s="51"/>
      <c r="E6" s="94" t="s">
        <v>72</v>
      </c>
      <c r="F6" s="94"/>
      <c r="G6" s="75" t="s">
        <v>74</v>
      </c>
      <c r="H6" s="51"/>
      <c r="I6" s="51"/>
      <c r="J6" s="51"/>
      <c r="K6" s="51"/>
      <c r="L6" s="51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40916</v>
      </c>
      <c r="B9" s="6"/>
      <c r="C9" s="22">
        <f>A9+1</f>
        <v>40917</v>
      </c>
      <c r="D9" s="8" t="s">
        <v>44</v>
      </c>
      <c r="E9" s="22">
        <f>C9+1</f>
        <v>40918</v>
      </c>
      <c r="F9" s="8" t="s">
        <v>43</v>
      </c>
      <c r="G9" s="22">
        <f>E9+1</f>
        <v>40919</v>
      </c>
      <c r="H9" s="8" t="s">
        <v>44</v>
      </c>
      <c r="I9" s="22">
        <f>G9+1</f>
        <v>40920</v>
      </c>
      <c r="J9" s="8" t="s">
        <v>43</v>
      </c>
      <c r="K9" s="22">
        <f>I9+1</f>
        <v>40921</v>
      </c>
      <c r="L9" s="8" t="s">
        <v>44</v>
      </c>
      <c r="M9" s="5">
        <f>K9+1</f>
        <v>40922</v>
      </c>
      <c r="N9" s="6"/>
    </row>
    <row r="10" spans="1:14" ht="12.75" customHeight="1">
      <c r="A10" s="50"/>
      <c r="B10" s="50"/>
      <c r="C10" s="75" t="s">
        <v>67</v>
      </c>
      <c r="D10" s="51"/>
      <c r="E10" s="75" t="s">
        <v>67</v>
      </c>
      <c r="F10" s="51"/>
      <c r="G10" s="51"/>
      <c r="H10" s="51"/>
      <c r="I10" s="51"/>
      <c r="J10" s="51"/>
      <c r="K10" s="51"/>
      <c r="L10" s="51"/>
      <c r="M10" s="50"/>
      <c r="N10" s="50"/>
    </row>
    <row r="11" spans="1:14" ht="12.75" customHeight="1">
      <c r="A11" s="50"/>
      <c r="B11" s="50"/>
      <c r="C11" s="75" t="s">
        <v>69</v>
      </c>
      <c r="D11" s="51"/>
      <c r="E11" s="75" t="s">
        <v>46</v>
      </c>
      <c r="F11" s="51"/>
      <c r="G11" s="51"/>
      <c r="H11" s="51"/>
      <c r="I11" s="75" t="s">
        <v>122</v>
      </c>
      <c r="J11" s="51"/>
      <c r="K11" s="51"/>
      <c r="L11" s="51"/>
      <c r="M11" s="50"/>
      <c r="N11" s="50"/>
    </row>
    <row r="12" spans="1:14" ht="23.25" customHeight="1">
      <c r="A12" s="50"/>
      <c r="B12" s="50"/>
      <c r="C12" s="123" t="s">
        <v>97</v>
      </c>
      <c r="D12" s="124"/>
      <c r="E12" s="123" t="s">
        <v>98</v>
      </c>
      <c r="F12" s="124"/>
      <c r="G12" s="123" t="s">
        <v>98</v>
      </c>
      <c r="H12" s="124"/>
      <c r="I12" s="123" t="s">
        <v>98</v>
      </c>
      <c r="J12" s="124"/>
      <c r="K12" s="123" t="s">
        <v>98</v>
      </c>
      <c r="L12" s="124"/>
      <c r="M12" s="50"/>
      <c r="N12" s="50"/>
    </row>
    <row r="13" spans="1:14" ht="12.7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40923</v>
      </c>
      <c r="B14" s="6"/>
      <c r="C14" s="22">
        <f>A14+1</f>
        <v>40924</v>
      </c>
      <c r="D14" s="8"/>
      <c r="E14" s="22">
        <f>C14+1</f>
        <v>40925</v>
      </c>
      <c r="F14" s="8" t="s">
        <v>43</v>
      </c>
      <c r="G14" s="22">
        <f>E14+1</f>
        <v>40926</v>
      </c>
      <c r="H14" s="8" t="s">
        <v>44</v>
      </c>
      <c r="I14" s="22">
        <f>G14+1</f>
        <v>40927</v>
      </c>
      <c r="J14" s="8" t="s">
        <v>43</v>
      </c>
      <c r="K14" s="22">
        <f>I14+1</f>
        <v>40928</v>
      </c>
      <c r="L14" s="8" t="s">
        <v>44</v>
      </c>
      <c r="M14" s="5">
        <f>K14+1</f>
        <v>40929</v>
      </c>
      <c r="N14" s="6"/>
    </row>
    <row r="15" spans="1:14" ht="24.75" customHeight="1">
      <c r="A15" s="50"/>
      <c r="B15" s="50"/>
      <c r="C15" s="51" t="s">
        <v>28</v>
      </c>
      <c r="D15" s="51"/>
      <c r="E15" s="78" t="s">
        <v>128</v>
      </c>
      <c r="F15" s="80"/>
      <c r="G15" s="75" t="s">
        <v>69</v>
      </c>
      <c r="H15" s="51"/>
      <c r="I15" s="75" t="s">
        <v>122</v>
      </c>
      <c r="J15" s="51"/>
      <c r="K15" s="51"/>
      <c r="L15" s="51"/>
      <c r="M15" s="50"/>
      <c r="N15" s="50"/>
    </row>
    <row r="16" spans="1:14" ht="12.75" customHeight="1">
      <c r="A16" s="50"/>
      <c r="B16" s="50"/>
      <c r="C16" s="51" t="s">
        <v>19</v>
      </c>
      <c r="D16" s="51"/>
      <c r="E16" s="123" t="s">
        <v>98</v>
      </c>
      <c r="F16" s="124"/>
      <c r="G16" s="123" t="s">
        <v>98</v>
      </c>
      <c r="H16" s="124"/>
      <c r="I16" s="123" t="s">
        <v>98</v>
      </c>
      <c r="J16" s="124"/>
      <c r="K16" s="123" t="s">
        <v>98</v>
      </c>
      <c r="L16" s="124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0"/>
      <c r="N17" s="50"/>
    </row>
    <row r="18" spans="1:14" ht="12.7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40930</v>
      </c>
      <c r="B19" s="6"/>
      <c r="C19" s="22">
        <f>A19+1</f>
        <v>40931</v>
      </c>
      <c r="D19" s="8" t="s">
        <v>43</v>
      </c>
      <c r="E19" s="22">
        <f>C19+1</f>
        <v>40932</v>
      </c>
      <c r="F19" s="8" t="s">
        <v>44</v>
      </c>
      <c r="G19" s="22">
        <f>E19+1</f>
        <v>40933</v>
      </c>
      <c r="H19" s="8" t="s">
        <v>43</v>
      </c>
      <c r="I19" s="22">
        <f>G19+1</f>
        <v>40934</v>
      </c>
      <c r="J19" s="8" t="s">
        <v>44</v>
      </c>
      <c r="K19" s="22">
        <f>I19+1</f>
        <v>40935</v>
      </c>
      <c r="L19" s="8" t="s">
        <v>43</v>
      </c>
      <c r="M19" s="5">
        <f>K19+1</f>
        <v>40936</v>
      </c>
      <c r="N19" s="6"/>
    </row>
    <row r="20" spans="1:14" ht="12.75" customHeight="1">
      <c r="A20" s="50"/>
      <c r="B20" s="50"/>
      <c r="C20" s="75" t="s">
        <v>46</v>
      </c>
      <c r="D20" s="51"/>
      <c r="E20" s="75" t="s">
        <v>69</v>
      </c>
      <c r="F20" s="51"/>
      <c r="G20" s="75" t="s">
        <v>122</v>
      </c>
      <c r="H20" s="51"/>
      <c r="I20" s="51"/>
      <c r="J20" s="51"/>
      <c r="K20" s="51"/>
      <c r="L20" s="51"/>
      <c r="M20" s="50"/>
      <c r="N20" s="50"/>
    </row>
    <row r="21" spans="1:14" ht="12.75" customHeight="1">
      <c r="A21" s="50"/>
      <c r="B21" s="50"/>
      <c r="C21" s="123" t="s">
        <v>98</v>
      </c>
      <c r="D21" s="124"/>
      <c r="E21" s="123" t="s">
        <v>98</v>
      </c>
      <c r="F21" s="124"/>
      <c r="G21" s="123" t="s">
        <v>98</v>
      </c>
      <c r="H21" s="124"/>
      <c r="I21" s="123" t="s">
        <v>98</v>
      </c>
      <c r="J21" s="124"/>
      <c r="K21" s="123" t="s">
        <v>98</v>
      </c>
      <c r="L21" s="124"/>
      <c r="M21" s="50"/>
      <c r="N21" s="50"/>
    </row>
    <row r="22" spans="1:14" ht="12.75" customHeigh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40937</v>
      </c>
      <c r="B24" s="6"/>
      <c r="C24" s="22">
        <f>IF((A24=""),"",IF((MONTH((A24+1))&lt;&gt;MONTH($A$1)),"",(A24+1)))</f>
        <v>40938</v>
      </c>
      <c r="D24" s="8" t="s">
        <v>44</v>
      </c>
      <c r="E24" s="22">
        <f>IF((C24=""),"",IF((MONTH((C24+1))&lt;&gt;MONTH($A$1)),"",(C24+1)))</f>
        <v>40939</v>
      </c>
      <c r="F24" s="8" t="s">
        <v>43</v>
      </c>
      <c r="G24" s="7" t="str">
        <f>IF((E24=""),"",IF((MONTH((E24+1))&lt;&gt;MONTH($A$1)),"",(E24+1)))</f>
        <v/>
      </c>
      <c r="H24" s="8"/>
      <c r="I24" s="7" t="str">
        <f>IF((G24=""),"",IF((MONTH((G24+1))&lt;&gt;MONTH($A$1)),"",(G24+1)))</f>
        <v/>
      </c>
      <c r="J24" s="8"/>
      <c r="K24" s="7" t="str">
        <f>IF((I24=""),"",IF((MONTH((I24+1))&lt;&gt;MONTH($A$1)),"",(I24+1)))</f>
        <v/>
      </c>
      <c r="L24" s="8"/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75" t="s">
        <v>69</v>
      </c>
      <c r="D25" s="51"/>
      <c r="E25" s="75" t="s">
        <v>46</v>
      </c>
      <c r="F25" s="51"/>
      <c r="G25" s="51"/>
      <c r="H25" s="51"/>
      <c r="I25" s="51"/>
      <c r="J25" s="51"/>
      <c r="K25" s="51"/>
      <c r="L25" s="51"/>
      <c r="M25" s="50"/>
      <c r="N25" s="50"/>
    </row>
    <row r="26" spans="1:14" ht="12.75" customHeight="1">
      <c r="A26" s="50"/>
      <c r="B26" s="50"/>
      <c r="C26" s="123" t="s">
        <v>98</v>
      </c>
      <c r="D26" s="124"/>
      <c r="E26" s="123" t="s">
        <v>98</v>
      </c>
      <c r="F26" s="124"/>
      <c r="G26" s="51"/>
      <c r="H26" s="51"/>
      <c r="I26" s="51"/>
      <c r="J26" s="51"/>
      <c r="K26" s="51"/>
      <c r="L26" s="51"/>
      <c r="M26" s="50"/>
      <c r="N26" s="50"/>
    </row>
    <row r="27" spans="1:14" ht="12.75" customHeight="1">
      <c r="A27" s="50"/>
      <c r="B27" s="50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0"/>
      <c r="N27" s="50"/>
    </row>
    <row r="28" spans="1:14" ht="12.7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>
      <c r="A32" s="50"/>
      <c r="B32" s="50"/>
      <c r="C32" s="51"/>
      <c r="D32" s="51"/>
      <c r="E32" s="125" t="s">
        <v>96</v>
      </c>
      <c r="F32" s="126"/>
      <c r="G32" s="126"/>
      <c r="H32" s="126"/>
      <c r="I32" s="126"/>
      <c r="J32" s="126"/>
      <c r="K32" s="126"/>
      <c r="L32" s="126"/>
      <c r="M32" s="126"/>
      <c r="N32" s="127"/>
    </row>
  </sheetData>
  <mergeCells count="161"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M8:N8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</mergeCells>
  <pageMargins left="0.75" right="0.75" top="1" bottom="1" header="0.5" footer="0.5"/>
  <pageSetup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3"/>
  <sheetViews>
    <sheetView showGridLines="0" topLeftCell="A9" workbookViewId="0">
      <selection activeCell="A3" sqref="A3:XFD3"/>
    </sheetView>
  </sheetViews>
  <sheetFormatPr defaultColWidth="10.25" defaultRowHeight="20.100000000000001" customHeight="1"/>
  <cols>
    <col min="1" max="1" width="3.75" style="1" customWidth="1"/>
    <col min="2" max="2" width="8.12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9.875" style="1" customWidth="1"/>
    <col min="15" max="16384" width="10.25" style="1"/>
  </cols>
  <sheetData>
    <row r="1" spans="1:14" ht="33.75" hidden="1" customHeight="1">
      <c r="A1" s="43">
        <v>40940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30.75">
      <c r="A2" s="89" t="s">
        <v>29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29" customFormat="1" ht="13.5" customHeight="1">
      <c r="A3" s="90" t="s">
        <v>3</v>
      </c>
      <c r="B3" s="91"/>
      <c r="C3" s="91" t="s">
        <v>4</v>
      </c>
      <c r="D3" s="91"/>
      <c r="E3" s="91" t="s">
        <v>5</v>
      </c>
      <c r="F3" s="91"/>
      <c r="G3" s="91" t="s">
        <v>6</v>
      </c>
      <c r="H3" s="91"/>
      <c r="I3" s="91" t="s">
        <v>7</v>
      </c>
      <c r="J3" s="91"/>
      <c r="K3" s="91" t="s">
        <v>8</v>
      </c>
      <c r="L3" s="91"/>
      <c r="M3" s="92" t="s">
        <v>9</v>
      </c>
      <c r="N3" s="93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22">
        <f>IF((E4=""),IF((WEEKDAY($A$1,1)=4),$A$1,""),(E4+1))</f>
        <v>40940</v>
      </c>
      <c r="H4" s="8" t="s">
        <v>44</v>
      </c>
      <c r="I4" s="22">
        <f>IF((G4=""),IF((WEEKDAY($A$1,1)=5),$A$1,""),(G4+1))</f>
        <v>40941</v>
      </c>
      <c r="J4" s="8" t="s">
        <v>43</v>
      </c>
      <c r="K4" s="22">
        <f>IF((I4=""),IF((WEEKDAY($A$1,1)=6),$A$1,""),(I4+1))</f>
        <v>40942</v>
      </c>
      <c r="L4" s="8" t="s">
        <v>44</v>
      </c>
      <c r="M4" s="5">
        <f>IF((K4=""),IF((WEEKDAY($A$1,1)=7),$A$1,""),(K4+1))</f>
        <v>40943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 t="s">
        <v>30</v>
      </c>
      <c r="H5" s="51"/>
      <c r="I5" s="51" t="s">
        <v>31</v>
      </c>
      <c r="J5" s="51"/>
      <c r="K5" s="51"/>
      <c r="L5" s="51"/>
      <c r="M5" s="50"/>
      <c r="N5" s="50"/>
    </row>
    <row r="6" spans="1:14" ht="12.75" customHeight="1">
      <c r="A6" s="50"/>
      <c r="B6" s="50"/>
      <c r="C6" s="51"/>
      <c r="D6" s="51"/>
      <c r="E6" s="51"/>
      <c r="F6" s="51"/>
      <c r="G6" s="51" t="s">
        <v>32</v>
      </c>
      <c r="H6" s="51"/>
      <c r="I6" s="128" t="s">
        <v>88</v>
      </c>
      <c r="J6" s="128"/>
      <c r="K6" s="128" t="s">
        <v>88</v>
      </c>
      <c r="L6" s="128"/>
      <c r="M6" s="50"/>
      <c r="N6" s="50"/>
    </row>
    <row r="7" spans="1:14" ht="12.75" customHeight="1">
      <c r="A7" s="50"/>
      <c r="B7" s="50"/>
      <c r="C7" s="51"/>
      <c r="D7" s="51"/>
      <c r="E7" s="51"/>
      <c r="F7" s="51"/>
      <c r="G7" s="123" t="s">
        <v>98</v>
      </c>
      <c r="H7" s="124"/>
      <c r="I7" s="123" t="s">
        <v>98</v>
      </c>
      <c r="J7" s="124"/>
      <c r="K7" s="123" t="s">
        <v>98</v>
      </c>
      <c r="L7" s="124"/>
      <c r="M7" s="50"/>
      <c r="N7" s="50"/>
    </row>
    <row r="8" spans="1:14" ht="12.75" customHeight="1">
      <c r="A8" s="52"/>
      <c r="B8" s="52"/>
      <c r="C8" s="53"/>
      <c r="D8" s="53"/>
      <c r="E8" s="53"/>
      <c r="F8" s="53"/>
      <c r="G8" s="53" t="s">
        <v>117</v>
      </c>
      <c r="H8" s="53"/>
      <c r="I8" s="75" t="s">
        <v>122</v>
      </c>
      <c r="J8" s="51"/>
      <c r="K8" s="53"/>
      <c r="L8" s="53"/>
      <c r="M8" s="52"/>
      <c r="N8" s="52"/>
    </row>
    <row r="9" spans="1:14" ht="18" customHeight="1">
      <c r="A9" s="5">
        <f>M4+1</f>
        <v>40944</v>
      </c>
      <c r="B9" s="6"/>
      <c r="C9" s="22">
        <f>A9+1</f>
        <v>40945</v>
      </c>
      <c r="D9" s="8" t="s">
        <v>43</v>
      </c>
      <c r="E9" s="22">
        <f>C9+1</f>
        <v>40946</v>
      </c>
      <c r="F9" s="8" t="s">
        <v>44</v>
      </c>
      <c r="G9" s="22">
        <f>E9+1</f>
        <v>40947</v>
      </c>
      <c r="H9" s="8" t="s">
        <v>43</v>
      </c>
      <c r="I9" s="22">
        <f>G9+1</f>
        <v>40948</v>
      </c>
      <c r="J9" s="8" t="s">
        <v>44</v>
      </c>
      <c r="K9" s="22">
        <f>I9+1</f>
        <v>40949</v>
      </c>
      <c r="L9" s="8" t="s">
        <v>43</v>
      </c>
      <c r="M9" s="5">
        <f>K9+1</f>
        <v>40950</v>
      </c>
      <c r="N9" s="6"/>
    </row>
    <row r="10" spans="1:14" ht="12.75" customHeight="1">
      <c r="A10" s="50"/>
      <c r="B10" s="50"/>
      <c r="C10" s="75" t="s">
        <v>46</v>
      </c>
      <c r="D10" s="51"/>
      <c r="E10" s="75" t="s">
        <v>59</v>
      </c>
      <c r="F10" s="51"/>
      <c r="G10" s="75" t="s">
        <v>59</v>
      </c>
      <c r="H10" s="51"/>
      <c r="I10" s="51"/>
      <c r="J10" s="51"/>
      <c r="K10" s="51"/>
      <c r="L10" s="51"/>
      <c r="M10" s="50"/>
      <c r="N10" s="50"/>
    </row>
    <row r="11" spans="1:14" ht="12.75" customHeight="1">
      <c r="A11" s="50"/>
      <c r="B11" s="50"/>
      <c r="C11" s="51"/>
      <c r="D11" s="51"/>
      <c r="E11" s="75" t="s">
        <v>69</v>
      </c>
      <c r="F11" s="51"/>
      <c r="G11" s="75" t="s">
        <v>122</v>
      </c>
      <c r="H11" s="51"/>
      <c r="I11" s="75"/>
      <c r="J11" s="51"/>
      <c r="K11" s="51"/>
      <c r="L11" s="51"/>
      <c r="M11" s="50"/>
      <c r="N11" s="50"/>
    </row>
    <row r="12" spans="1:14" ht="27" customHeight="1">
      <c r="A12" s="50"/>
      <c r="B12" s="50"/>
      <c r="C12" s="123" t="s">
        <v>99</v>
      </c>
      <c r="D12" s="124"/>
      <c r="E12" s="123" t="s">
        <v>99</v>
      </c>
      <c r="F12" s="124"/>
      <c r="G12" s="123" t="s">
        <v>99</v>
      </c>
      <c r="H12" s="124"/>
      <c r="I12" s="123" t="s">
        <v>99</v>
      </c>
      <c r="J12" s="124"/>
      <c r="K12" s="123" t="s">
        <v>99</v>
      </c>
      <c r="L12" s="124"/>
      <c r="M12" s="50"/>
      <c r="N12" s="50"/>
    </row>
    <row r="13" spans="1:14" ht="6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40951</v>
      </c>
      <c r="B14" s="6"/>
      <c r="C14" s="23">
        <f>A14+1</f>
        <v>40952</v>
      </c>
      <c r="D14" s="8" t="s">
        <v>44</v>
      </c>
      <c r="E14" s="23">
        <f>C14+1</f>
        <v>40953</v>
      </c>
      <c r="F14" s="8" t="s">
        <v>43</v>
      </c>
      <c r="G14" s="23">
        <f>E14+1</f>
        <v>40954</v>
      </c>
      <c r="H14" s="8" t="s">
        <v>44</v>
      </c>
      <c r="I14" s="23">
        <f>G14+1</f>
        <v>40955</v>
      </c>
      <c r="J14" s="8" t="s">
        <v>43</v>
      </c>
      <c r="K14" s="23">
        <f>I14+1</f>
        <v>40956</v>
      </c>
      <c r="L14" s="8" t="s">
        <v>44</v>
      </c>
      <c r="M14" s="5">
        <f>K14+1</f>
        <v>40957</v>
      </c>
      <c r="N14" s="6"/>
    </row>
    <row r="15" spans="1:14" ht="12.75" customHeight="1">
      <c r="A15" s="50"/>
      <c r="B15" s="50"/>
      <c r="C15" s="75" t="s">
        <v>60</v>
      </c>
      <c r="D15" s="51"/>
      <c r="E15" s="75" t="s">
        <v>60</v>
      </c>
      <c r="F15" s="51"/>
      <c r="G15" s="75" t="s">
        <v>60</v>
      </c>
      <c r="H15" s="51"/>
      <c r="I15" s="75" t="s">
        <v>60</v>
      </c>
      <c r="J15" s="51"/>
      <c r="K15" s="75" t="s">
        <v>60</v>
      </c>
      <c r="L15" s="51"/>
      <c r="M15" s="50"/>
      <c r="N15" s="50"/>
    </row>
    <row r="16" spans="1:14" ht="23.25" customHeight="1">
      <c r="A16" s="50"/>
      <c r="B16" s="50"/>
      <c r="C16" s="75" t="s">
        <v>69</v>
      </c>
      <c r="D16" s="51"/>
      <c r="E16" s="78" t="s">
        <v>128</v>
      </c>
      <c r="F16" s="80"/>
      <c r="G16" s="51"/>
      <c r="H16" s="51"/>
      <c r="I16" s="75" t="s">
        <v>122</v>
      </c>
      <c r="J16" s="51"/>
      <c r="K16" s="51"/>
      <c r="L16" s="51"/>
      <c r="M16" s="50"/>
      <c r="N16" s="50"/>
    </row>
    <row r="17" spans="1:14" ht="24.75" customHeight="1">
      <c r="A17" s="50"/>
      <c r="B17" s="50"/>
      <c r="C17" s="129" t="s">
        <v>101</v>
      </c>
      <c r="D17" s="130"/>
      <c r="E17" s="129" t="s">
        <v>100</v>
      </c>
      <c r="F17" s="130"/>
      <c r="G17" s="129" t="s">
        <v>100</v>
      </c>
      <c r="H17" s="130"/>
      <c r="I17" s="129" t="s">
        <v>100</v>
      </c>
      <c r="J17" s="130"/>
      <c r="K17" s="129" t="s">
        <v>100</v>
      </c>
      <c r="L17" s="130"/>
      <c r="M17" s="50"/>
      <c r="N17" s="50"/>
    </row>
    <row r="18" spans="1:14" ht="6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40958</v>
      </c>
      <c r="B19" s="6"/>
      <c r="C19" s="7">
        <f>A19+1</f>
        <v>40959</v>
      </c>
      <c r="D19" s="8"/>
      <c r="E19" s="23">
        <f>C19+1</f>
        <v>40960</v>
      </c>
      <c r="F19" s="8" t="s">
        <v>43</v>
      </c>
      <c r="G19" s="23">
        <f>E19+1</f>
        <v>40961</v>
      </c>
      <c r="H19" s="8" t="s">
        <v>44</v>
      </c>
      <c r="I19" s="23">
        <f>G19+1</f>
        <v>40962</v>
      </c>
      <c r="J19" s="8" t="s">
        <v>43</v>
      </c>
      <c r="K19" s="23">
        <f>I19+1</f>
        <v>40963</v>
      </c>
      <c r="L19" s="8" t="s">
        <v>44</v>
      </c>
      <c r="M19" s="5">
        <f>K19+1</f>
        <v>40964</v>
      </c>
      <c r="N19" s="6"/>
    </row>
    <row r="20" spans="1:14" ht="12.75" customHeight="1">
      <c r="A20" s="50"/>
      <c r="B20" s="50"/>
      <c r="C20" s="94" t="s">
        <v>19</v>
      </c>
      <c r="D20" s="94"/>
      <c r="E20" s="75" t="s">
        <v>61</v>
      </c>
      <c r="F20" s="51"/>
      <c r="G20" s="75" t="s">
        <v>69</v>
      </c>
      <c r="H20" s="51"/>
      <c r="I20" s="75" t="s">
        <v>122</v>
      </c>
      <c r="J20" s="51"/>
      <c r="K20" s="51"/>
      <c r="L20" s="51"/>
      <c r="M20" s="50"/>
      <c r="N20" s="50"/>
    </row>
    <row r="21" spans="1:14" ht="12.75" customHeight="1">
      <c r="A21" s="50"/>
      <c r="B21" s="50"/>
      <c r="C21" s="110" t="s">
        <v>75</v>
      </c>
      <c r="D21" s="111"/>
      <c r="E21" s="75" t="s">
        <v>46</v>
      </c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23.25" customHeight="1">
      <c r="A22" s="50"/>
      <c r="B22" s="50"/>
      <c r="C22" s="51"/>
      <c r="D22" s="51"/>
      <c r="E22" s="129" t="s">
        <v>100</v>
      </c>
      <c r="F22" s="130"/>
      <c r="G22" s="129" t="s">
        <v>100</v>
      </c>
      <c r="H22" s="130"/>
      <c r="I22" s="129" t="s">
        <v>100</v>
      </c>
      <c r="J22" s="130"/>
      <c r="K22" s="129" t="s">
        <v>100</v>
      </c>
      <c r="L22" s="130"/>
      <c r="M22" s="50"/>
      <c r="N22" s="50"/>
    </row>
    <row r="23" spans="1:14" ht="5.2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40965</v>
      </c>
      <c r="B24" s="6"/>
      <c r="C24" s="23">
        <f>IF((A24=""),"",IF((MONTH((A24+1))&lt;&gt;MONTH($A$1)),"",(A24+1)))</f>
        <v>40966</v>
      </c>
      <c r="D24" s="8" t="s">
        <v>43</v>
      </c>
      <c r="E24" s="23">
        <f>IF((C24=""),"",IF((MONTH((C24+1))&lt;&gt;MONTH($A$1)),"",(C24+1)))</f>
        <v>40967</v>
      </c>
      <c r="F24" s="8" t="s">
        <v>44</v>
      </c>
      <c r="G24" s="23">
        <f>IF((E24=""),"",IF((MONTH((E24+1))&lt;&gt;MONTH($A$1)),"",(E24+1)))</f>
        <v>40968</v>
      </c>
      <c r="H24" s="8" t="s">
        <v>43</v>
      </c>
      <c r="I24" s="7" t="str">
        <f>IF((G24=""),"",IF((MONTH((G24+1))&lt;&gt;MONTH($A$1)),"",(G24+1)))</f>
        <v/>
      </c>
      <c r="J24" s="8"/>
      <c r="K24" s="7" t="str">
        <f>IF((I24=""),"",IF((MONTH((I24+1))&lt;&gt;MONTH($A$1)),"",(I24+1)))</f>
        <v/>
      </c>
      <c r="L24" s="8"/>
      <c r="M24" s="5" t="str">
        <f>IF((K24=""),"",IF((MONTH((K24+1))&lt;&gt;MONTH($A$1)),"",(K24+1)))</f>
        <v/>
      </c>
      <c r="N24" s="6"/>
    </row>
    <row r="25" spans="1:14" ht="12.75" customHeight="1">
      <c r="A25" s="50"/>
      <c r="B25" s="50"/>
      <c r="C25" s="75" t="s">
        <v>62</v>
      </c>
      <c r="D25" s="51"/>
      <c r="E25" s="75" t="s">
        <v>69</v>
      </c>
      <c r="F25" s="51"/>
      <c r="G25" s="75" t="s">
        <v>122</v>
      </c>
      <c r="H25" s="51"/>
      <c r="I25" s="51"/>
      <c r="J25" s="51"/>
      <c r="K25" s="51"/>
      <c r="L25" s="51"/>
      <c r="M25" s="50"/>
      <c r="N25" s="50"/>
    </row>
    <row r="26" spans="1:14" ht="12.75" customHeight="1">
      <c r="A26" s="50"/>
      <c r="B26" s="50"/>
      <c r="C26" s="75" t="s">
        <v>46</v>
      </c>
      <c r="D26" s="51"/>
      <c r="E26" s="51"/>
      <c r="F26" s="51"/>
      <c r="G26" s="51"/>
      <c r="H26" s="51"/>
      <c r="I26" s="51"/>
      <c r="J26" s="51"/>
      <c r="K26" s="51"/>
      <c r="L26" s="51"/>
      <c r="M26" s="50"/>
      <c r="N26" s="50"/>
    </row>
    <row r="27" spans="1:14" ht="22.5" customHeight="1">
      <c r="A27" s="50"/>
      <c r="B27" s="50"/>
      <c r="C27" s="129" t="s">
        <v>100</v>
      </c>
      <c r="D27" s="130"/>
      <c r="E27" s="129" t="s">
        <v>100</v>
      </c>
      <c r="F27" s="130"/>
      <c r="G27" s="129" t="s">
        <v>100</v>
      </c>
      <c r="H27" s="130"/>
      <c r="I27" s="51"/>
      <c r="J27" s="51"/>
      <c r="K27" s="51"/>
      <c r="L27" s="51"/>
      <c r="M27" s="50"/>
      <c r="N27" s="50"/>
    </row>
    <row r="28" spans="1:14" ht="4.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8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125" t="s">
        <v>104</v>
      </c>
      <c r="F32" s="126"/>
      <c r="G32" s="126"/>
      <c r="H32" s="126"/>
      <c r="I32" s="126"/>
      <c r="J32" s="126"/>
      <c r="K32" s="126"/>
      <c r="L32" s="126"/>
      <c r="M32" s="126"/>
      <c r="N32" s="127"/>
    </row>
    <row r="33" spans="1:14" ht="12.75" customHeight="1">
      <c r="A33" s="52"/>
      <c r="B33" s="52"/>
      <c r="C33" s="53"/>
      <c r="D33" s="53"/>
      <c r="E33" s="131" t="s">
        <v>102</v>
      </c>
      <c r="F33" s="132"/>
      <c r="G33" s="132"/>
      <c r="H33" s="132"/>
      <c r="I33" s="132"/>
      <c r="J33" s="132"/>
      <c r="K33" s="106"/>
      <c r="L33" s="106"/>
      <c r="M33" s="106"/>
      <c r="N33" s="107"/>
    </row>
  </sheetData>
  <mergeCells count="164">
    <mergeCell ref="A33:B33"/>
    <mergeCell ref="C33:D33"/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E33:N33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8:N8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</mergeCells>
  <pageMargins left="0.75" right="0.75" top="1" bottom="1" header="0.5" footer="0.5"/>
  <pageSetup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3"/>
  <sheetViews>
    <sheetView showGridLines="0" topLeftCell="A6" workbookViewId="0">
      <selection activeCell="A2" sqref="A2:N2"/>
    </sheetView>
  </sheetViews>
  <sheetFormatPr defaultColWidth="10.25" defaultRowHeight="20.100000000000001" customHeight="1"/>
  <cols>
    <col min="1" max="1" width="3.75" style="1" customWidth="1"/>
    <col min="2" max="2" width="6.25" style="1" customWidth="1"/>
    <col min="3" max="3" width="3.75" style="1" customWidth="1"/>
    <col min="4" max="4" width="13" style="1" customWidth="1"/>
    <col min="5" max="5" width="3.75" style="1" customWidth="1"/>
    <col min="6" max="6" width="13" style="1" customWidth="1"/>
    <col min="7" max="7" width="3.75" style="1" customWidth="1"/>
    <col min="8" max="8" width="13" style="1" customWidth="1"/>
    <col min="9" max="9" width="3.75" style="1" customWidth="1"/>
    <col min="10" max="10" width="13" style="1" customWidth="1"/>
    <col min="11" max="11" width="3.75" style="1" customWidth="1"/>
    <col min="12" max="12" width="13" style="1" customWidth="1"/>
    <col min="13" max="13" width="3.75" style="1" customWidth="1"/>
    <col min="14" max="14" width="7.125" style="1" customWidth="1"/>
    <col min="15" max="16384" width="10.25" style="1"/>
  </cols>
  <sheetData>
    <row r="1" spans="1:14" ht="33.75" hidden="1" customHeight="1">
      <c r="A1" s="43">
        <v>40969</v>
      </c>
      <c r="B1" s="43"/>
      <c r="C1" s="2"/>
      <c r="D1" s="3"/>
      <c r="E1" s="4"/>
      <c r="F1" s="3"/>
      <c r="G1" s="3"/>
      <c r="H1" s="3"/>
      <c r="I1" s="3"/>
      <c r="J1" s="3"/>
      <c r="K1" s="44" t="s">
        <v>0</v>
      </c>
      <c r="L1" s="44"/>
      <c r="M1" s="44"/>
      <c r="N1" s="44"/>
    </row>
    <row r="2" spans="1:14" ht="25.5" customHeight="1">
      <c r="A2" s="89" t="s">
        <v>33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5.75" customHeight="1">
      <c r="A3" s="46" t="s">
        <v>3</v>
      </c>
      <c r="B3" s="47"/>
      <c r="C3" s="47" t="s">
        <v>4</v>
      </c>
      <c r="D3" s="47"/>
      <c r="E3" s="47" t="s">
        <v>5</v>
      </c>
      <c r="F3" s="47"/>
      <c r="G3" s="47" t="s">
        <v>6</v>
      </c>
      <c r="H3" s="47"/>
      <c r="I3" s="47" t="s">
        <v>7</v>
      </c>
      <c r="J3" s="47"/>
      <c r="K3" s="47" t="s">
        <v>8</v>
      </c>
      <c r="L3" s="47"/>
      <c r="M3" s="48" t="s">
        <v>9</v>
      </c>
      <c r="N3" s="49"/>
    </row>
    <row r="4" spans="1:14" ht="18" customHeight="1">
      <c r="A4" s="5" t="str">
        <f>IF((WEEKDAY($A$1,1)=1),$A$1,"")</f>
        <v/>
      </c>
      <c r="B4" s="6"/>
      <c r="C4" s="7" t="str">
        <f>IF((A4=""),IF((WEEKDAY($A$1,1)=2),$A$1,""),(A4+1))</f>
        <v/>
      </c>
      <c r="D4" s="8"/>
      <c r="E4" s="7" t="str">
        <f>IF((C4=""),IF((WEEKDAY($A$1,1)=3),$A$1,""),(C4+1))</f>
        <v/>
      </c>
      <c r="F4" s="8"/>
      <c r="G4" s="7" t="str">
        <f>IF((E4=""),IF((WEEKDAY($A$1,1)=4),$A$1,""),(E4+1))</f>
        <v/>
      </c>
      <c r="H4" s="8"/>
      <c r="I4" s="23">
        <f>IF((G4=""),IF((WEEKDAY($A$1,1)=5),$A$1,""),(G4+1))</f>
        <v>40969</v>
      </c>
      <c r="J4" s="8" t="s">
        <v>44</v>
      </c>
      <c r="K4" s="23">
        <f>IF((I4=""),IF((WEEKDAY($A$1,1)=6),$A$1,""),(I4+1))</f>
        <v>40970</v>
      </c>
      <c r="L4" s="8" t="s">
        <v>43</v>
      </c>
      <c r="M4" s="5">
        <f>IF((K4=""),IF((WEEKDAY($A$1,1)=7),$A$1,""),(K4+1))</f>
        <v>40971</v>
      </c>
      <c r="N4" s="6"/>
    </row>
    <row r="5" spans="1:14" ht="12.75" customHeight="1">
      <c r="A5" s="50"/>
      <c r="B5" s="50"/>
      <c r="C5" s="51"/>
      <c r="D5" s="51"/>
      <c r="E5" s="51"/>
      <c r="F5" s="51"/>
      <c r="G5" s="51"/>
      <c r="H5" s="51"/>
      <c r="I5" s="133" t="s">
        <v>88</v>
      </c>
      <c r="J5" s="133"/>
      <c r="K5" s="133" t="s">
        <v>88</v>
      </c>
      <c r="L5" s="133"/>
      <c r="M5" s="50"/>
      <c r="N5" s="50"/>
    </row>
    <row r="6" spans="1:14" ht="8.25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0"/>
      <c r="N6" s="50"/>
    </row>
    <row r="7" spans="1:14" ht="24.75" customHeight="1">
      <c r="A7" s="50"/>
      <c r="B7" s="50"/>
      <c r="C7" s="51"/>
      <c r="D7" s="51"/>
      <c r="E7" s="51"/>
      <c r="F7" s="51"/>
      <c r="G7" s="51"/>
      <c r="H7" s="51"/>
      <c r="I7" s="129" t="s">
        <v>100</v>
      </c>
      <c r="J7" s="130"/>
      <c r="K7" s="129" t="s">
        <v>100</v>
      </c>
      <c r="L7" s="130"/>
      <c r="M7" s="50"/>
      <c r="N7" s="50"/>
    </row>
    <row r="8" spans="1:14" ht="3.75" customHeight="1">
      <c r="A8" s="52"/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4" ht="18" customHeight="1">
      <c r="A9" s="5">
        <f>M4+1</f>
        <v>40972</v>
      </c>
      <c r="B9" s="6"/>
      <c r="C9" s="23">
        <f>A9+1</f>
        <v>40973</v>
      </c>
      <c r="D9" s="8" t="s">
        <v>44</v>
      </c>
      <c r="E9" s="23">
        <f>C9+1</f>
        <v>40974</v>
      </c>
      <c r="F9" s="8" t="s">
        <v>43</v>
      </c>
      <c r="G9" s="23">
        <f>E9+1</f>
        <v>40975</v>
      </c>
      <c r="H9" s="8" t="s">
        <v>44</v>
      </c>
      <c r="I9" s="23">
        <f>G9+1</f>
        <v>40976</v>
      </c>
      <c r="J9" s="8" t="s">
        <v>43</v>
      </c>
      <c r="K9" s="7">
        <f>I9+1</f>
        <v>40977</v>
      </c>
      <c r="L9" s="8"/>
      <c r="M9" s="5">
        <f>K9+1</f>
        <v>40978</v>
      </c>
      <c r="N9" s="6"/>
    </row>
    <row r="10" spans="1:14" ht="12.75" customHeight="1">
      <c r="A10" s="50"/>
      <c r="B10" s="50"/>
      <c r="C10" s="75" t="s">
        <v>69</v>
      </c>
      <c r="D10" s="51"/>
      <c r="E10" s="75" t="s">
        <v>46</v>
      </c>
      <c r="F10" s="51"/>
      <c r="G10" s="51" t="s">
        <v>117</v>
      </c>
      <c r="H10" s="51"/>
      <c r="I10" s="75" t="s">
        <v>122</v>
      </c>
      <c r="J10" s="51"/>
      <c r="K10" s="51" t="s">
        <v>19</v>
      </c>
      <c r="L10" s="51"/>
      <c r="M10" s="50"/>
      <c r="N10" s="50"/>
    </row>
    <row r="11" spans="1:14" ht="6.75" customHeight="1">
      <c r="A11" s="50"/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0"/>
      <c r="N11" s="50"/>
    </row>
    <row r="12" spans="1:14" ht="23.25" customHeight="1">
      <c r="A12" s="50"/>
      <c r="B12" s="50"/>
      <c r="C12" s="129" t="s">
        <v>103</v>
      </c>
      <c r="D12" s="130"/>
      <c r="E12" s="129" t="s">
        <v>103</v>
      </c>
      <c r="F12" s="130"/>
      <c r="G12" s="129" t="s">
        <v>103</v>
      </c>
      <c r="H12" s="130"/>
      <c r="I12" s="129" t="s">
        <v>103</v>
      </c>
      <c r="J12" s="130"/>
      <c r="K12" s="81"/>
      <c r="L12" s="82"/>
      <c r="M12" s="50"/>
      <c r="N12" s="50"/>
    </row>
    <row r="13" spans="1:14" ht="7.5" customHeight="1">
      <c r="A13" s="52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  <c r="N13" s="52"/>
    </row>
    <row r="14" spans="1:14" ht="18" customHeight="1">
      <c r="A14" s="5">
        <f>M9+1</f>
        <v>40979</v>
      </c>
      <c r="B14" s="6"/>
      <c r="C14" s="24">
        <f>A14+1</f>
        <v>40980</v>
      </c>
      <c r="D14" s="8" t="s">
        <v>44</v>
      </c>
      <c r="E14" s="24">
        <f>C14+1</f>
        <v>40981</v>
      </c>
      <c r="F14" s="8" t="s">
        <v>43</v>
      </c>
      <c r="G14" s="24">
        <f>E14+1</f>
        <v>40982</v>
      </c>
      <c r="H14" s="8" t="s">
        <v>44</v>
      </c>
      <c r="I14" s="24">
        <f>G14+1</f>
        <v>40983</v>
      </c>
      <c r="J14" s="8" t="s">
        <v>43</v>
      </c>
      <c r="K14" s="24">
        <f>I14+1</f>
        <v>40984</v>
      </c>
      <c r="L14" s="8" t="s">
        <v>44</v>
      </c>
      <c r="M14" s="5">
        <f>K14+1</f>
        <v>40985</v>
      </c>
      <c r="N14" s="6"/>
    </row>
    <row r="15" spans="1:14" ht="24.75" customHeight="1">
      <c r="A15" s="50"/>
      <c r="B15" s="50"/>
      <c r="C15" s="75" t="s">
        <v>69</v>
      </c>
      <c r="D15" s="51"/>
      <c r="E15" s="78" t="s">
        <v>128</v>
      </c>
      <c r="F15" s="80"/>
      <c r="G15" s="75" t="s">
        <v>63</v>
      </c>
      <c r="H15" s="51"/>
      <c r="I15" s="75" t="s">
        <v>63</v>
      </c>
      <c r="J15" s="51"/>
      <c r="K15" s="51"/>
      <c r="L15" s="51"/>
      <c r="M15" s="50"/>
      <c r="N15" s="50"/>
    </row>
    <row r="16" spans="1:14" ht="23.25" customHeight="1">
      <c r="A16" s="50"/>
      <c r="B16" s="50"/>
      <c r="C16" s="134" t="s">
        <v>106</v>
      </c>
      <c r="D16" s="135"/>
      <c r="E16" s="134" t="s">
        <v>107</v>
      </c>
      <c r="F16" s="135"/>
      <c r="G16" s="134" t="s">
        <v>107</v>
      </c>
      <c r="H16" s="135"/>
      <c r="I16" s="134" t="s">
        <v>107</v>
      </c>
      <c r="J16" s="135"/>
      <c r="K16" s="134" t="s">
        <v>107</v>
      </c>
      <c r="L16" s="135"/>
      <c r="M16" s="50"/>
      <c r="N16" s="50"/>
    </row>
    <row r="17" spans="1:14" ht="12.75" customHeight="1">
      <c r="A17" s="50"/>
      <c r="B17" s="50"/>
      <c r="C17" s="51"/>
      <c r="D17" s="51"/>
      <c r="E17" s="51"/>
      <c r="F17" s="51"/>
      <c r="G17" s="51"/>
      <c r="H17" s="51"/>
      <c r="I17" s="75" t="s">
        <v>122</v>
      </c>
      <c r="J17" s="51"/>
      <c r="K17" s="51"/>
      <c r="L17" s="51"/>
      <c r="M17" s="50"/>
      <c r="N17" s="50"/>
    </row>
    <row r="18" spans="1:14" ht="5.25" customHeight="1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2"/>
      <c r="N18" s="52"/>
    </row>
    <row r="19" spans="1:14" ht="18" customHeight="1">
      <c r="A19" s="5">
        <f>M14+1</f>
        <v>40986</v>
      </c>
      <c r="B19" s="6"/>
      <c r="C19" s="24">
        <f>A19+1</f>
        <v>40987</v>
      </c>
      <c r="D19" s="8" t="s">
        <v>43</v>
      </c>
      <c r="E19" s="24">
        <f>C19+1</f>
        <v>40988</v>
      </c>
      <c r="F19" s="8" t="s">
        <v>44</v>
      </c>
      <c r="G19" s="24">
        <f>E19+1</f>
        <v>40989</v>
      </c>
      <c r="H19" s="8" t="s">
        <v>43</v>
      </c>
      <c r="I19" s="24">
        <f>G19+1</f>
        <v>40990</v>
      </c>
      <c r="J19" s="8" t="s">
        <v>44</v>
      </c>
      <c r="K19" s="24">
        <f>I19+1</f>
        <v>40991</v>
      </c>
      <c r="L19" s="8" t="s">
        <v>43</v>
      </c>
      <c r="M19" s="5">
        <f>K19+1</f>
        <v>40992</v>
      </c>
      <c r="N19" s="6"/>
    </row>
    <row r="20" spans="1:14" ht="12.75" customHeight="1">
      <c r="A20" s="50"/>
      <c r="B20" s="50"/>
      <c r="C20" s="75" t="s">
        <v>46</v>
      </c>
      <c r="D20" s="51"/>
      <c r="E20" s="51" t="s">
        <v>34</v>
      </c>
      <c r="F20" s="51"/>
      <c r="G20" s="75" t="s">
        <v>122</v>
      </c>
      <c r="H20" s="51"/>
      <c r="I20" s="51"/>
      <c r="J20" s="51"/>
      <c r="K20" s="51"/>
      <c r="L20" s="51"/>
      <c r="M20" s="50"/>
      <c r="N20" s="50"/>
    </row>
    <row r="21" spans="1:14" ht="12.75" customHeight="1">
      <c r="A21" s="50"/>
      <c r="B21" s="50"/>
      <c r="C21" s="51"/>
      <c r="D21" s="51"/>
      <c r="E21" s="75" t="s">
        <v>69</v>
      </c>
      <c r="F21" s="51"/>
      <c r="G21" s="51"/>
      <c r="H21" s="51"/>
      <c r="I21" s="51"/>
      <c r="J21" s="51"/>
      <c r="K21" s="51"/>
      <c r="L21" s="51"/>
      <c r="M21" s="50"/>
      <c r="N21" s="50"/>
    </row>
    <row r="22" spans="1:14" ht="23.25" customHeight="1">
      <c r="A22" s="50"/>
      <c r="B22" s="50"/>
      <c r="C22" s="134" t="s">
        <v>107</v>
      </c>
      <c r="D22" s="135"/>
      <c r="E22" s="134" t="s">
        <v>107</v>
      </c>
      <c r="F22" s="135"/>
      <c r="G22" s="134" t="s">
        <v>107</v>
      </c>
      <c r="H22" s="135"/>
      <c r="I22" s="134" t="s">
        <v>107</v>
      </c>
      <c r="J22" s="135"/>
      <c r="K22" s="134" t="s">
        <v>107</v>
      </c>
      <c r="L22" s="135"/>
      <c r="M22" s="50"/>
      <c r="N22" s="50"/>
    </row>
    <row r="23" spans="1:14" ht="12.75" customHeight="1">
      <c r="A23" s="52"/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2"/>
      <c r="N23" s="52"/>
    </row>
    <row r="24" spans="1:14" ht="18" customHeight="1">
      <c r="A24" s="5">
        <f>IF((M19=""),"",IF((MONTH((M19+1))&lt;&gt;MONTH($A$1)),"",(M19+1)))</f>
        <v>40993</v>
      </c>
      <c r="B24" s="6"/>
      <c r="C24" s="24">
        <f>IF((A24=""),"",IF((MONTH((A24+1))&lt;&gt;MONTH($A$1)),"",(A24+1)))</f>
        <v>40994</v>
      </c>
      <c r="D24" s="8" t="s">
        <v>44</v>
      </c>
      <c r="E24" s="24">
        <f>IF((C24=""),"",IF((MONTH((C24+1))&lt;&gt;MONTH($A$1)),"",(C24+1)))</f>
        <v>40995</v>
      </c>
      <c r="F24" s="8" t="s">
        <v>43</v>
      </c>
      <c r="G24" s="24">
        <f>IF((E24=""),"",IF((MONTH((E24+1))&lt;&gt;MONTH($A$1)),"",(E24+1)))</f>
        <v>40996</v>
      </c>
      <c r="H24" s="8" t="s">
        <v>44</v>
      </c>
      <c r="I24" s="24">
        <f>IF((G24=""),"",IF((MONTH((G24+1))&lt;&gt;MONTH($A$1)),"",(G24+1)))</f>
        <v>40997</v>
      </c>
      <c r="J24" s="8" t="s">
        <v>43</v>
      </c>
      <c r="K24" s="24">
        <f>IF((I24=""),"",IF((MONTH((I24+1))&lt;&gt;MONTH($A$1)),"",(I24+1)))</f>
        <v>40998</v>
      </c>
      <c r="L24" s="8" t="s">
        <v>44</v>
      </c>
      <c r="M24" s="5">
        <f>IF((K24=""),"",IF((MONTH((K24+1))&lt;&gt;MONTH($A$1)),"",(K24+1)))</f>
        <v>40999</v>
      </c>
      <c r="N24" s="6"/>
    </row>
    <row r="25" spans="1:14" ht="12.75" customHeight="1">
      <c r="A25" s="50"/>
      <c r="B25" s="50"/>
      <c r="C25" s="75" t="s">
        <v>69</v>
      </c>
      <c r="D25" s="51"/>
      <c r="E25" s="75" t="s">
        <v>46</v>
      </c>
      <c r="F25" s="51"/>
      <c r="G25" s="51"/>
      <c r="H25" s="51"/>
      <c r="I25" s="136" t="s">
        <v>88</v>
      </c>
      <c r="J25" s="136"/>
      <c r="K25" s="136" t="s">
        <v>88</v>
      </c>
      <c r="L25" s="136"/>
      <c r="M25" s="50"/>
      <c r="N25" s="50"/>
    </row>
    <row r="26" spans="1:14" ht="12.75" customHeight="1">
      <c r="A26" s="50"/>
      <c r="B26" s="50"/>
      <c r="C26" s="51"/>
      <c r="D26" s="51"/>
      <c r="E26" s="51"/>
      <c r="F26" s="51"/>
      <c r="G26" s="51"/>
      <c r="H26" s="51"/>
      <c r="I26" s="75" t="s">
        <v>122</v>
      </c>
      <c r="J26" s="51"/>
      <c r="K26" s="51"/>
      <c r="L26" s="51"/>
      <c r="M26" s="50"/>
      <c r="N26" s="50"/>
    </row>
    <row r="27" spans="1:14" ht="26.25" customHeight="1">
      <c r="A27" s="50"/>
      <c r="B27" s="50"/>
      <c r="C27" s="134" t="s">
        <v>107</v>
      </c>
      <c r="D27" s="135"/>
      <c r="E27" s="134" t="s">
        <v>107</v>
      </c>
      <c r="F27" s="135"/>
      <c r="G27" s="134" t="s">
        <v>107</v>
      </c>
      <c r="H27" s="135"/>
      <c r="I27" s="134" t="s">
        <v>107</v>
      </c>
      <c r="J27" s="135"/>
      <c r="K27" s="134" t="s">
        <v>107</v>
      </c>
      <c r="L27" s="135"/>
      <c r="M27" s="50"/>
      <c r="N27" s="50"/>
    </row>
    <row r="28" spans="1:14" ht="5.25" customHeight="1">
      <c r="A28" s="52"/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2"/>
    </row>
    <row r="29" spans="1:14" ht="11.25" customHeight="1">
      <c r="A29" s="5" t="str">
        <f>IF((M24=""),"",IF((MONTH((M24+1))&lt;&gt;MONTH($A$1)),"",(M24+1)))</f>
        <v/>
      </c>
      <c r="B29" s="6"/>
      <c r="C29" s="7" t="str">
        <f>IF((A29=""),"",IF((MONTH((A29+1))&lt;&gt;MONTH($A$1)),"",(A29+1)))</f>
        <v/>
      </c>
      <c r="D29" s="8"/>
      <c r="E29" s="54" t="s">
        <v>12</v>
      </c>
      <c r="F29" s="55"/>
      <c r="G29" s="56"/>
      <c r="H29" s="57"/>
      <c r="I29" s="58"/>
      <c r="J29" s="58"/>
      <c r="K29" s="58"/>
      <c r="L29" s="58"/>
      <c r="M29" s="58"/>
      <c r="N29" s="56"/>
    </row>
    <row r="30" spans="1:14" ht="12.75" customHeight="1">
      <c r="A30" s="50"/>
      <c r="B30" s="50"/>
      <c r="C30" s="51"/>
      <c r="D30" s="51"/>
      <c r="E30" s="83" t="s">
        <v>47</v>
      </c>
      <c r="F30" s="60"/>
      <c r="G30" s="61"/>
      <c r="H30" s="61"/>
      <c r="I30" s="61"/>
      <c r="J30" s="61"/>
      <c r="K30" s="61"/>
      <c r="L30" s="61"/>
      <c r="M30" s="61"/>
      <c r="N30" s="62"/>
    </row>
    <row r="31" spans="1:14" ht="12.75" customHeight="1">
      <c r="A31" s="50"/>
      <c r="B31" s="50"/>
      <c r="C31" s="51"/>
      <c r="D31" s="51"/>
      <c r="E31" s="83" t="s">
        <v>49</v>
      </c>
      <c r="F31" s="60"/>
      <c r="G31" s="61"/>
      <c r="H31" s="61"/>
      <c r="I31" s="61"/>
      <c r="J31" s="61"/>
      <c r="K31" s="61"/>
      <c r="L31" s="61"/>
      <c r="M31" s="61"/>
      <c r="N31" s="62"/>
    </row>
    <row r="32" spans="1:14" ht="12.75" customHeight="1">
      <c r="A32" s="50"/>
      <c r="B32" s="50"/>
      <c r="C32" s="51"/>
      <c r="D32" s="51"/>
      <c r="E32" s="137" t="s">
        <v>116</v>
      </c>
      <c r="F32" s="138"/>
      <c r="G32" s="139"/>
      <c r="H32" s="139"/>
      <c r="I32" s="139"/>
      <c r="J32" s="139"/>
      <c r="K32" s="139"/>
      <c r="L32" s="139"/>
      <c r="M32" s="139"/>
      <c r="N32" s="140"/>
    </row>
    <row r="33" spans="1:14" ht="12.75" customHeight="1">
      <c r="A33" s="52"/>
      <c r="B33" s="52"/>
      <c r="C33" s="53"/>
      <c r="D33" s="53"/>
      <c r="E33" s="141" t="s">
        <v>108</v>
      </c>
      <c r="F33" s="142"/>
      <c r="G33" s="142"/>
      <c r="H33" s="142"/>
      <c r="I33" s="142"/>
      <c r="J33" s="142"/>
      <c r="K33" s="106"/>
      <c r="L33" s="106"/>
      <c r="M33" s="106"/>
      <c r="N33" s="107"/>
    </row>
  </sheetData>
  <mergeCells count="164">
    <mergeCell ref="A33:B33"/>
    <mergeCell ref="C33:D33"/>
    <mergeCell ref="A31:B31"/>
    <mergeCell ref="C31:D31"/>
    <mergeCell ref="E31:N31"/>
    <mergeCell ref="A32:B32"/>
    <mergeCell ref="C32:D32"/>
    <mergeCell ref="E32:N32"/>
    <mergeCell ref="E29:F29"/>
    <mergeCell ref="G29:N29"/>
    <mergeCell ref="A30:B30"/>
    <mergeCell ref="C30:D30"/>
    <mergeCell ref="E30:N30"/>
    <mergeCell ref="E33:N33"/>
    <mergeCell ref="K26:L26"/>
    <mergeCell ref="I28:J28"/>
    <mergeCell ref="K28:L28"/>
    <mergeCell ref="M26:N26"/>
    <mergeCell ref="A27:B27"/>
    <mergeCell ref="C27:D27"/>
    <mergeCell ref="E27:F27"/>
    <mergeCell ref="G27:H27"/>
    <mergeCell ref="I27:J27"/>
    <mergeCell ref="K27:L27"/>
    <mergeCell ref="M27:N27"/>
    <mergeCell ref="M28:N28"/>
    <mergeCell ref="A28:B28"/>
    <mergeCell ref="C28:D28"/>
    <mergeCell ref="E28:F28"/>
    <mergeCell ref="G28:H28"/>
    <mergeCell ref="A26:B26"/>
    <mergeCell ref="C26:D26"/>
    <mergeCell ref="E26:F26"/>
    <mergeCell ref="G26:H26"/>
    <mergeCell ref="I26:J26"/>
    <mergeCell ref="A25:B25"/>
    <mergeCell ref="C25:D25"/>
    <mergeCell ref="E25:F25"/>
    <mergeCell ref="G25:H25"/>
    <mergeCell ref="I25:J25"/>
    <mergeCell ref="K25:L25"/>
    <mergeCell ref="M25:N25"/>
    <mergeCell ref="A23:B23"/>
    <mergeCell ref="C23:D23"/>
    <mergeCell ref="K22:L22"/>
    <mergeCell ref="M22:N22"/>
    <mergeCell ref="A21:B21"/>
    <mergeCell ref="C21:D21"/>
    <mergeCell ref="E21:F21"/>
    <mergeCell ref="G21:H21"/>
    <mergeCell ref="I21:J21"/>
    <mergeCell ref="K21:L21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M23:N23"/>
    <mergeCell ref="A20:B20"/>
    <mergeCell ref="C20:D20"/>
    <mergeCell ref="E20:F20"/>
    <mergeCell ref="G20:H20"/>
    <mergeCell ref="I20:J20"/>
    <mergeCell ref="K20:L20"/>
    <mergeCell ref="M20:N20"/>
    <mergeCell ref="A18:B18"/>
    <mergeCell ref="C18:D18"/>
    <mergeCell ref="K17:L17"/>
    <mergeCell ref="M17:N17"/>
    <mergeCell ref="A16:B16"/>
    <mergeCell ref="C16:D16"/>
    <mergeCell ref="E16:F16"/>
    <mergeCell ref="G16:H16"/>
    <mergeCell ref="I16:J16"/>
    <mergeCell ref="K16:L16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M18:N18"/>
    <mergeCell ref="A15:B15"/>
    <mergeCell ref="C15:D15"/>
    <mergeCell ref="E15:F15"/>
    <mergeCell ref="G15:H15"/>
    <mergeCell ref="I15:J15"/>
    <mergeCell ref="K15:L15"/>
    <mergeCell ref="M15:N15"/>
    <mergeCell ref="A13:B13"/>
    <mergeCell ref="C13:D13"/>
    <mergeCell ref="K12:L12"/>
    <mergeCell ref="M12:N12"/>
    <mergeCell ref="A11:B11"/>
    <mergeCell ref="C11:D11"/>
    <mergeCell ref="E11:F11"/>
    <mergeCell ref="G11:H11"/>
    <mergeCell ref="I11:J11"/>
    <mergeCell ref="K11:L11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M13:N13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8:N8"/>
    <mergeCell ref="A1:B1"/>
    <mergeCell ref="K1:N1"/>
    <mergeCell ref="A2:N2"/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K7:L7"/>
    <mergeCell ref="M7:N7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</mergeCells>
  <pageMargins left="0.75" right="0.75" top="1" bottom="1" header="0.5" footer="0.5"/>
  <pageSetup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Jul11 - Table 1</vt:lpstr>
      <vt:lpstr>Aug11 - Table 1</vt:lpstr>
      <vt:lpstr>Sep11 - Table 1</vt:lpstr>
      <vt:lpstr>Oct11 - Table 1</vt:lpstr>
      <vt:lpstr>Nov11 - Table 1</vt:lpstr>
      <vt:lpstr>Dec11 - Table 1</vt:lpstr>
      <vt:lpstr>Jan12 - Table 1</vt:lpstr>
      <vt:lpstr>Feb12 - Table 1</vt:lpstr>
      <vt:lpstr>Mar12 - Table 1</vt:lpstr>
      <vt:lpstr>Apr12 - Table 1</vt:lpstr>
      <vt:lpstr>May12 - Table 1</vt:lpstr>
      <vt:lpstr>Jun12 - Table 1</vt:lpstr>
      <vt:lpstr>Jul12 - Table 1</vt:lpstr>
      <vt:lpstr>Aug12 - Table 1</vt:lpstr>
      <vt:lpstr>© - 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MNPS User</cp:lastModifiedBy>
  <cp:lastPrinted>2011-08-04T13:10:44Z</cp:lastPrinted>
  <dcterms:created xsi:type="dcterms:W3CDTF">2011-07-19T18:33:48Z</dcterms:created>
  <dcterms:modified xsi:type="dcterms:W3CDTF">2011-08-04T13:10:46Z</dcterms:modified>
</cp:coreProperties>
</file>